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defaultThemeVersion="124226"/>
  <mc:AlternateContent xmlns:mc="http://schemas.openxmlformats.org/markup-compatibility/2006">
    <mc:Choice Requires="x15">
      <x15ac:absPath xmlns:x15ac="http://schemas.microsoft.com/office/spreadsheetml/2010/11/ac" url="\\172.16.57.5\Datos\Seleccion\PROCESOS EN CURSO\CLIENTES\INECO\2023\TASA DE REPOSICIÓN ESPECÍFICA\0. Documentos preparación\Declaración responsable\Bloque 2\Declaraciones Responsables bloque 2\"/>
    </mc:Choice>
  </mc:AlternateContent>
  <xr:revisionPtr revIDLastSave="0" documentId="13_ncr:1_{678A4686-E842-4ED1-A0D9-034560A2D110}" xr6:coauthVersionLast="47" xr6:coauthVersionMax="47" xr10:uidLastSave="{00000000-0000-0000-0000-000000000000}"/>
  <workbookProtection workbookAlgorithmName="SHA-512" workbookHashValue="pWgP3n1Bzu4YRk450TZBgg6T6ysiOz5FroCYHG+oz2JDENPf7XLhhH5dWNyodbT7FsaCYSGK+FGKu6IfdUJyZQ==" workbookSaltValue="XWQrbB2zLWJ+5I3tAj8x9Q==" workbookSpinCount="100000" lockStructure="1"/>
  <bookViews>
    <workbookView xWindow="-108" yWindow="-108" windowWidth="23256" windowHeight="12456" xr2:uid="{00000000-000D-0000-FFFF-FFFF00000000}"/>
  </bookViews>
  <sheets>
    <sheet name="Declaración responsable" sheetId="10" r:id="rId1"/>
    <sheet name="Vacantes TRE - Bloque 2" sheetId="19" state="hidden" r:id="rId2"/>
    <sheet name="Hoja1" sheetId="15" state="hidden" r:id="rId3"/>
  </sheets>
  <externalReferences>
    <externalReference r:id="rId4"/>
    <externalReference r:id="rId5"/>
  </externalReferences>
  <definedNames>
    <definedName name="_xlnm._FilterDatabase" localSheetId="1" hidden="1">'Vacantes TRE - Bloque 2'!$A$1:$V$317</definedName>
    <definedName name="_xlnm._FilterDatabase">#REF!</definedName>
    <definedName name="_xlnm.Print_Area" localSheetId="0">'Declaración responsable'!$A$1:$L$82</definedName>
    <definedName name="_xlnm.Print_Area" localSheetId="1">'Vacantes TRE - Bloque 2'!$B$1:$O$317</definedName>
    <definedName name="B" localSheetId="1">#REF!</definedName>
    <definedName name="B">#REF!</definedName>
    <definedName name="caracteriza" localSheetId="1">#REF!</definedName>
    <definedName name="caracteriza">#REF!</definedName>
    <definedName name="CRITERIO" localSheetId="1">[1]SALIDA!#REF!</definedName>
    <definedName name="CRITERIO">[2]SALIDA!#REF!</definedName>
    <definedName name="dato">#REF!</definedName>
    <definedName name="hoja9" localSheetId="1">#REF!</definedName>
    <definedName name="hoja9">#REF!</definedName>
    <definedName name="Informe" localSheetId="1">#REF!</definedName>
    <definedName name="Informe">#REF!</definedName>
    <definedName name="lista">#REF!</definedName>
    <definedName name="listado" localSheetId="1">#REF!</definedName>
    <definedName name="listado">#REF!</definedName>
    <definedName name="Llista">'Vacantes TRE - Bloque 2'!$1:$1048576</definedName>
    <definedName name="MAESTROREV2" localSheetId="1">#REF!</definedName>
    <definedName name="MAESTROREV2">#REF!</definedName>
    <definedName name="º" localSheetId="1">#REF!</definedName>
    <definedName name="º">#REF!</definedName>
    <definedName name="s" localSheetId="1">#REF!</definedName>
    <definedName name="s">#REF!</definedName>
    <definedName name="SALIDA" localSheetId="1">[1]SALIDA!#REF!</definedName>
    <definedName name="SALIDA">[2]SALIDA!#REF!</definedName>
    <definedName name="Sara" localSheetId="1">#REF!</definedName>
    <definedName name="Sara">#REF!</definedName>
    <definedName name="_xlnm.Print_Titles" localSheetId="1">'Vacantes TRE - Bloque 2'!$1:$1</definedName>
    <definedName name="xxx" localSheetId="1">#REF!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0" i="10" l="1"/>
  <c r="A17" i="10" l="1"/>
  <c r="K10" i="10"/>
  <c r="I10" i="10"/>
  <c r="G10" i="10"/>
  <c r="K57" i="10"/>
  <c r="K58" i="10"/>
  <c r="K59" i="10"/>
  <c r="K60" i="10"/>
  <c r="K61" i="10"/>
  <c r="K62" i="10"/>
  <c r="K63" i="10"/>
  <c r="K64" i="10"/>
  <c r="K65" i="10"/>
  <c r="K66" i="10"/>
  <c r="L66" i="10" s="1"/>
  <c r="K67" i="10"/>
  <c r="K68" i="10"/>
  <c r="K69" i="10"/>
  <c r="K56" i="10"/>
  <c r="J56" i="10"/>
  <c r="J57" i="10"/>
  <c r="J58" i="10"/>
  <c r="L58" i="10" s="1"/>
  <c r="J59" i="10"/>
  <c r="L59" i="10" s="1"/>
  <c r="J60" i="10"/>
  <c r="J61" i="10"/>
  <c r="L61" i="10" s="1"/>
  <c r="J62" i="10"/>
  <c r="L62" i="10" s="1"/>
  <c r="J63" i="10"/>
  <c r="L63" i="10" s="1"/>
  <c r="J64" i="10"/>
  <c r="J65" i="10"/>
  <c r="J66" i="10"/>
  <c r="J67" i="10"/>
  <c r="J68" i="10"/>
  <c r="L68" i="10" s="1"/>
  <c r="J69" i="10"/>
  <c r="K40" i="10"/>
  <c r="K41" i="10"/>
  <c r="K42" i="10"/>
  <c r="K43" i="10"/>
  <c r="K44" i="10"/>
  <c r="K45" i="10"/>
  <c r="K46" i="10"/>
  <c r="K47" i="10"/>
  <c r="K48" i="10"/>
  <c r="K49" i="10"/>
  <c r="K50" i="10"/>
  <c r="K51" i="10"/>
  <c r="K52" i="10"/>
  <c r="K39" i="10"/>
  <c r="K23" i="10"/>
  <c r="K24" i="10"/>
  <c r="K25" i="10"/>
  <c r="K26" i="10"/>
  <c r="K27" i="10"/>
  <c r="K28" i="10"/>
  <c r="K29" i="10"/>
  <c r="K30" i="10"/>
  <c r="K31" i="10"/>
  <c r="K32" i="10"/>
  <c r="K33" i="10"/>
  <c r="K34" i="10"/>
  <c r="K35" i="10"/>
  <c r="K22" i="10"/>
  <c r="L67" i="10" l="1"/>
  <c r="L56" i="10"/>
  <c r="L65" i="10"/>
  <c r="L64" i="10"/>
  <c r="L57" i="10"/>
  <c r="L69" i="10"/>
  <c r="L60"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L70" i="10" l="1"/>
  <c r="L50" i="10"/>
  <c r="L29" i="10"/>
  <c r="L44" i="10"/>
  <c r="L33" i="10"/>
  <c r="L25" i="10"/>
  <c r="L34" i="10"/>
  <c r="L46" i="10"/>
  <c r="L42" i="10"/>
  <c r="L30" i="10"/>
  <c r="L39" i="10"/>
  <c r="L31" i="10"/>
  <c r="L23" i="10"/>
  <c r="L43" i="10"/>
  <c r="L40" i="10"/>
  <c r="L51" i="10"/>
  <c r="L45" i="10"/>
  <c r="L47" i="10"/>
  <c r="L48" i="10"/>
  <c r="L26" i="10"/>
  <c r="L28" i="10"/>
  <c r="L35" i="10"/>
  <c r="L27" i="10"/>
  <c r="L32" i="10"/>
  <c r="L24" i="10"/>
  <c r="L22" i="10"/>
  <c r="L52" i="10"/>
  <c r="L41" i="10"/>
  <c r="L49" i="10"/>
  <c r="L36" i="10" l="1"/>
  <c r="L53" i="10"/>
  <c r="L71" i="1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Algora Zúnica, Verónica</author>
  </authors>
  <commentList>
    <comment ref="K77" authorId="0" shapeId="0" xr:uid="{E041CE30-1738-4E9B-B3BC-BCB1033224FE}">
      <text>
        <r>
          <rPr>
            <sz val="10"/>
            <color rgb="FF000000"/>
            <rFont val="Times New Roman"/>
            <family val="1"/>
          </rPr>
          <t xml:space="preserve">diDigitalización y Documentación
</t>
        </r>
      </text>
    </comment>
    <comment ref="K78" authorId="0" shapeId="0" xr:uid="{8C162023-A116-4F4C-B95E-E4CBEDE69E7F}">
      <text>
        <r>
          <rPr>
            <sz val="10"/>
            <color rgb="FF000000"/>
            <rFont val="Times New Roman"/>
            <family val="1"/>
          </rPr>
          <t xml:space="preserve">diDigitalización y Documentación
</t>
        </r>
      </text>
    </comment>
  </commentList>
</comments>
</file>

<file path=xl/sharedStrings.xml><?xml version="1.0" encoding="utf-8"?>
<sst xmlns="http://schemas.openxmlformats.org/spreadsheetml/2006/main" count="5402" uniqueCount="1341">
  <si>
    <t>1.- DESCRIPCIÓN PUESTO OFERTADO</t>
  </si>
  <si>
    <t>2.- REQUISITOS</t>
  </si>
  <si>
    <t>1.6.- PUESTO</t>
  </si>
  <si>
    <t>1.9. DENOMINACIÓN PUESTO TIPO</t>
  </si>
  <si>
    <t>Experto/a 3</t>
  </si>
  <si>
    <t>Técnico/a 1</t>
  </si>
  <si>
    <t>Técnico/a 2</t>
  </si>
  <si>
    <t>Técnico/a 3</t>
  </si>
  <si>
    <t>PUESTO</t>
  </si>
  <si>
    <t>Técnica</t>
  </si>
  <si>
    <t>Madrid</t>
  </si>
  <si>
    <t>A Coruña</t>
  </si>
  <si>
    <t>Asturias</t>
  </si>
  <si>
    <t>Badajoz</t>
  </si>
  <si>
    <t>Barcelona</t>
  </si>
  <si>
    <t>Cáceres</t>
  </si>
  <si>
    <t>Girona</t>
  </si>
  <si>
    <t>Guipúzcoa</t>
  </si>
  <si>
    <t>León</t>
  </si>
  <si>
    <t>Lugo</t>
  </si>
  <si>
    <t>Málaga</t>
  </si>
  <si>
    <t>Murcia</t>
  </si>
  <si>
    <t>Ourense</t>
  </si>
  <si>
    <t>Sevilla</t>
  </si>
  <si>
    <t>Tarragona</t>
  </si>
  <si>
    <t>Valencia</t>
  </si>
  <si>
    <t>Zamora</t>
  </si>
  <si>
    <t>I. TITULADOS</t>
  </si>
  <si>
    <t>1.12 - UBICACIÓN</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</si>
  <si>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</si>
  <si>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</si>
  <si>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</si>
  <si>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</si>
  <si>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</si>
  <si>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</si>
  <si>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</si>
  <si>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</si>
  <si>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</si>
  <si>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</si>
  <si>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</si>
  <si>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</si>
  <si>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</si>
  <si>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EMPRESA</t>
  </si>
  <si>
    <t>Reserva de Puesto Discapacidad</t>
  </si>
  <si>
    <t>Técnico/a de apoyo para la conservación y explotación de carreteras</t>
  </si>
  <si>
    <t>-</t>
  </si>
  <si>
    <t>Yo, D./Dña.</t>
  </si>
  <si>
    <t>con DNI/NIE</t>
  </si>
  <si>
    <t>En</t>
  </si>
  <si>
    <t xml:space="preserve">, a </t>
  </si>
  <si>
    <t>de</t>
  </si>
  <si>
    <t>El/la candidato/a,</t>
  </si>
  <si>
    <t>Firmado:</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</si>
  <si>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</si>
  <si>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</si>
  <si>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</si>
  <si>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</si>
  <si>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</si>
  <si>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</si>
  <si>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</si>
  <si>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</si>
  <si>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</si>
  <si>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</si>
  <si>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</si>
  <si>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Licenciatura en Derecho</t>
  </si>
  <si>
    <t>* La Declaración Responsable de méritos y requisitos solo será admisible para el puesto indicado</t>
  </si>
  <si>
    <t>INECO</t>
  </si>
  <si>
    <t>CONTRATO DISPOSICIÓN ETT</t>
  </si>
  <si>
    <t>1.4 GERENCIA / UNIDAD ORGANIZATIVA</t>
  </si>
  <si>
    <t>1.9 DENOMINACION PUESTO TIPO</t>
  </si>
  <si>
    <t>Asistente 2</t>
  </si>
  <si>
    <t>III. TÉCNICOS Y ESPECIALISTAS DE OFICINA</t>
  </si>
  <si>
    <t>IV. SERVICIOS VARIOS ESPECIALES</t>
  </si>
  <si>
    <t>Soporte para obras ferroviarias de infraestructura y vía</t>
  </si>
  <si>
    <t xml:space="preserve">FUNCIONES- especificar el número de las funciones realizadas según el punto 1.14 del anexo específico. </t>
  </si>
  <si>
    <t>Fecha Hasta 
(DD/MM/AAAA)</t>
  </si>
  <si>
    <t>DG</t>
  </si>
  <si>
    <t>Puesto agregado</t>
  </si>
  <si>
    <t>Bloque TRE</t>
  </si>
  <si>
    <t>DESAJUSTES ANEXOS/ DUDAS</t>
  </si>
  <si>
    <t>DESAJUSTES CAMBIADOS POR PE</t>
  </si>
  <si>
    <t>COMENTARIOS INECO</t>
  </si>
  <si>
    <t>PERSONA QUE REVISA</t>
  </si>
  <si>
    <t>PERSONA QUE GENERA LA DR</t>
  </si>
  <si>
    <t>D.G. Ingeniería y Consultoría</t>
  </si>
  <si>
    <t>D. Consultoría, Medio Ambiente y TI</t>
  </si>
  <si>
    <t>Subd. Economía, Planificación y Medio Ambiente</t>
  </si>
  <si>
    <t>G. Medio Ambiente y Territorio</t>
  </si>
  <si>
    <t>Técnico/a</t>
  </si>
  <si>
    <t>G. Planificación y Movilidad Sostenible</t>
  </si>
  <si>
    <t>Asistente</t>
  </si>
  <si>
    <t>Consultoría de operación y explotación de infraestructuras</t>
  </si>
  <si>
    <t>G. Economía y Política del Transporte</t>
  </si>
  <si>
    <t>Consultoría económica-financiera-jurídica</t>
  </si>
  <si>
    <t>Gerente/Experto</t>
  </si>
  <si>
    <t>Experto/a 2</t>
  </si>
  <si>
    <t>Subd. Tecnologías de la Información</t>
  </si>
  <si>
    <t>G. Administración Judicial Electrónica</t>
  </si>
  <si>
    <t>IT: Desarrollo de aplicaciones de TI</t>
  </si>
  <si>
    <t>IT: Analista</t>
  </si>
  <si>
    <t>Preferiblemente titulación Universitaria Media y/o Superior en informática o Conocimientos equivalentes equiparados por la empresa y/o experiencia consolidada en el ejercicio de la actividad profesional en la empresa y reconocida por ésta.</t>
  </si>
  <si>
    <t>Analista Programador/a Java Iniciativas Registros Judiciales del Ministerio de Justicia</t>
  </si>
  <si>
    <t>Si</t>
  </si>
  <si>
    <t>Jefe/a proyecto TI</t>
  </si>
  <si>
    <t>Gerente 3</t>
  </si>
  <si>
    <t>G. Consultoría TI y Ciberseguridad</t>
  </si>
  <si>
    <t>IT: Consultoría</t>
  </si>
  <si>
    <t>IT: Arquitectura TI</t>
  </si>
  <si>
    <t>IT: Consultor/a</t>
  </si>
  <si>
    <t>G. Servicios Transversales TI</t>
  </si>
  <si>
    <t>IT: Generalistas de TI, Telecomunicaciones e internet</t>
  </si>
  <si>
    <t>G. Smart Products</t>
  </si>
  <si>
    <t>IT: BIG DATA</t>
  </si>
  <si>
    <t>Preferiblemente titulación media en informática o conocimientos equivalentes equiparados por la empresa y/o experiencia consolidada en el ejercicio de la actividad profesional en la empresa y reconocida por ésta.</t>
  </si>
  <si>
    <t>Jefe/a de Proyectos de TI</t>
  </si>
  <si>
    <t>IT: Consultoría TI</t>
  </si>
  <si>
    <t>G. Explotación y Soporte TI</t>
  </si>
  <si>
    <t>IT: Administración de Sistemas</t>
  </si>
  <si>
    <t>D. Ingeniería Civil</t>
  </si>
  <si>
    <t>Subd. Obras</t>
  </si>
  <si>
    <t>G. Infraestructura</t>
  </si>
  <si>
    <t>Dirección ambiental de obra</t>
  </si>
  <si>
    <t>Dirección Ambiental de Obra</t>
  </si>
  <si>
    <t>Apoyo Técnico</t>
  </si>
  <si>
    <t>Dirección de obra</t>
  </si>
  <si>
    <t>Ingeniería de Caminos, Canales y Puertos</t>
  </si>
  <si>
    <t>Adjunto/a a dirección de obra ferroviaria</t>
  </si>
  <si>
    <t>Subd. Mantenimiento y Operación</t>
  </si>
  <si>
    <t>G. Obras en Líneas en Explotación</t>
  </si>
  <si>
    <t>Asistencia técnica obras</t>
  </si>
  <si>
    <t>Director/a de Obra en Obras Ferroviarias de infraestructura y vía.</t>
  </si>
  <si>
    <t>Dirección de Obras</t>
  </si>
  <si>
    <t>G. Mantenimiento de Red Convencional</t>
  </si>
  <si>
    <t>Gestión técnica y administrativa</t>
  </si>
  <si>
    <t>Mantenimiento de Infraestructuras Ferroviarias</t>
  </si>
  <si>
    <t>Técnico/a de apoyo en Obras Ferroviarias de línea convencional.</t>
  </si>
  <si>
    <t>Ingeniería de Caminos, Canales y Puertos
Ingeniería Técnica de Telecomunicaciones
Ingeniería técnica de Obras Públicas / Grado en Ingeniería Civil
Licenciatura en Ciencias Geológicas
Ingeniería Agrícola / Licenciatura en Economía
Grado en Ingeniería Electrónica Industrial y Automática
Arquitectura Técnica/ Arquitectura</t>
  </si>
  <si>
    <t>G. Operación e Inspección</t>
  </si>
  <si>
    <t>Estructuras</t>
  </si>
  <si>
    <t>G. Conservación de Carreteras y Tecnología de la Vía</t>
  </si>
  <si>
    <t>Conservación de carreteras</t>
  </si>
  <si>
    <t>Arquitectura Superior</t>
  </si>
  <si>
    <t>G. Mantenimiento de Alta Velocidad</t>
  </si>
  <si>
    <t>Técnico/a en Obras de Inversión</t>
  </si>
  <si>
    <t>Subd. Proyectos</t>
  </si>
  <si>
    <t>G. Proyectos de Edificación</t>
  </si>
  <si>
    <t>Arquitectura, edificación</t>
  </si>
  <si>
    <t>G. Coordinación Personal Apoyo AGE</t>
  </si>
  <si>
    <t>Trazadista</t>
  </si>
  <si>
    <t>Procedimientos jurídicos Expropiatorios</t>
  </si>
  <si>
    <t>Especialista en drenaje de obra lineal</t>
  </si>
  <si>
    <t>Gestión de Proyectos</t>
  </si>
  <si>
    <t>G. Proyectos Singulares</t>
  </si>
  <si>
    <t>Técnico/a de apoyo en hidrogeología</t>
  </si>
  <si>
    <t>G. Edificación</t>
  </si>
  <si>
    <t>PMO</t>
  </si>
  <si>
    <t>Técnico/a de Edificación</t>
  </si>
  <si>
    <t>Técnico/a de Instalaciones de Edificación</t>
  </si>
  <si>
    <t>G. Superestructura</t>
  </si>
  <si>
    <t>Técnico/a de Seguridad y Salud</t>
  </si>
  <si>
    <t>D. Ingeniería de Sistemas</t>
  </si>
  <si>
    <t>Subd. Sistemas Aeroespaciales</t>
  </si>
  <si>
    <t>G. Sistemas CNS - ATM</t>
  </si>
  <si>
    <t>Experto/a en sistemas de monitorización remota CNS.</t>
  </si>
  <si>
    <t>Sistemas de monitorización remota</t>
  </si>
  <si>
    <t>Sistemas CNS</t>
  </si>
  <si>
    <t>G. Seguridad Aérea</t>
  </si>
  <si>
    <t>Diseño y explotación de infraestructuras</t>
  </si>
  <si>
    <t>Subd. Seguridad, Energía y Material Rodante</t>
  </si>
  <si>
    <t>G. Seguridad Terrestre y Protección Civil</t>
  </si>
  <si>
    <t>Grado en Ingeniería Civil</t>
  </si>
  <si>
    <t>Técnico/a de Instalaciones de Protección y Seguridad</t>
  </si>
  <si>
    <t>Protección Civil y Seguridad</t>
  </si>
  <si>
    <t>Técnico/a de Instalaciones de Seguridad y Control de Acceso</t>
  </si>
  <si>
    <t>G. Sistemas Aeroportuarios y Energía</t>
  </si>
  <si>
    <t>Generación, suministro y distribución de energía eléctrica</t>
  </si>
  <si>
    <t>Subd. Señalización Ferroviaria y Telecomunicaciones Terrestres</t>
  </si>
  <si>
    <t>G. Señalización Ferroviaria</t>
  </si>
  <si>
    <t>Dirección de Obras de Señalización Ferroviaria en lineas de la red convencional.</t>
  </si>
  <si>
    <t>Técnico/a de Asistencia Técnica a Obras Ferroviarias de Señalización, Ertms y SAD.</t>
  </si>
  <si>
    <t>G. Telecomunicaciones Terrestres</t>
  </si>
  <si>
    <t>Telecomunicaciones. Redacción de proyectos</t>
  </si>
  <si>
    <t>Telecomunicaciones. Dirección de obra</t>
  </si>
  <si>
    <t>Subd. Organización, Gestión de Ingeniería y Consultoría</t>
  </si>
  <si>
    <t>G. Servicios Técnicos</t>
  </si>
  <si>
    <t>Técnico/a de RRHH</t>
  </si>
  <si>
    <t>Topografía</t>
  </si>
  <si>
    <t>Jefe/a de topografía en obra ferroviaria</t>
  </si>
  <si>
    <t>D.G. Negocio Internacional</t>
  </si>
  <si>
    <t>D. Comercial</t>
  </si>
  <si>
    <t>G. Planificación Comercial</t>
  </si>
  <si>
    <t>Técnico/a de desarrollo de negocio internacional</t>
  </si>
  <si>
    <t>D.G. Negocio Nacional</t>
  </si>
  <si>
    <t>Mérito 1) EXPERIENCIA EN INECO .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</si>
  <si>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SUBTOTAL PUNTOS
Puntuación máxima 12</t>
  </si>
  <si>
    <t>Mérito 2) EXPERIENCIA EN INECO EN EL MISMO PUESTO Y UNIDADES ORGANIZATIVAS REALIZANDO LAS 4 FUNCIONES . Experiencia en Ineco en el mismo puesto (indicado en el punto 1.6) y en las mismas Unidades Organizativas (señadas en el punto 1.3 y 1.4) o unidades organizativas equivalentes según Mapa de Puestos de Ineco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</si>
  <si>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SUBTOTAL PUNTOS
Puntuación máxima 20</t>
  </si>
  <si>
    <t>Mérito 3) EXPERIENCIA EN INECO U OTRAS EMPRESAS REALIZANDO DOS O MÁS FUNCIONES . Experiencia en Ineco o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No podrán consignarse en este mérito etapas de Beca / Prácticas Extracurriculares ni Curriculares.</t>
  </si>
  <si>
    <t>SUBTOTAL PUNTOS
Puntuación máxima 8</t>
  </si>
  <si>
    <t>de 2023.</t>
  </si>
  <si>
    <r>
      <rPr>
        <b/>
        <sz val="12"/>
        <color rgb="FF1A4488"/>
        <rFont val="Poppins regular"/>
      </rPr>
      <t xml:space="preserve">DECLARO BAJO MI RESPONSABILIDAD:
</t>
    </r>
    <r>
      <rPr>
        <sz val="12"/>
        <color rgb="FF1A4488"/>
        <rFont val="Poppins regular"/>
      </rPr>
      <t>Que cumplo con los requisitos exigidos de la convocatoria publicada el 28 de febrero 2023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</si>
  <si>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HECHERES</t>
  </si>
  <si>
    <t>EL CAMPO 1.2 ESTA VACIO EN EL EXCEL DEL ANEXO ¿HABRIA QUE INDICAR LO DEL EXCEL O SERÍA EN EL EXCEL DONDE SE DEBERÍA BORRAR?</t>
  </si>
  <si>
    <t>Experiencia mínima de 1 año en funciones similares</t>
  </si>
  <si>
    <t>Ingeniería de Caminos, Canales y Puertos
Grado en Ingeniería Civil o similar</t>
  </si>
  <si>
    <t>Técnico/a de apoyo</t>
  </si>
  <si>
    <t>SUBD. ORGANIZACIÓN Y GESTIÓN DE NEGOCIO NACIONAL</t>
  </si>
  <si>
    <t>Bloque 2</t>
  </si>
  <si>
    <t>TR-NXO-001</t>
  </si>
  <si>
    <t>Mantenemos lo que pone en el anexo. Modificamos listado</t>
  </si>
  <si>
    <t>EN EL CAMPO 1.2 DEL ANEXO EN EXCEL PONE "D. NEGOCIO TRANSPORTES, MOVILIDAD Y TRANSFORMACIÓN DIGITAL" Y EN EL EXCEL CAMBIA ¿QUÉ ES LO CORRECTO?</t>
  </si>
  <si>
    <t xml:space="preserve">6 años de experiencia en el sector de ingeniería de los cuales al menos 2 años en el sector ferroviario
Experiencia en gestión de obras y/o proyectos de ingeniería  relacionados con el sector ferroviario (al menos 2 años)
Experiencia demostrable de los aspectos económico-financieros relevantes en la gestión de un proyecto de ingeniería (al menos 2 años)
Experiencia demostrable con herramientas de planificación y gestión económica ( al menos 1 año)
</t>
  </si>
  <si>
    <t xml:space="preserve">Titulación universitaria Superior o Media: Ingeniero de Caminos, Grado en Ingeniería Civil, Arquitectura, Ingeniería industrial, ADE					
</t>
  </si>
  <si>
    <t>Gerente de Proyecto</t>
  </si>
  <si>
    <t>SUBD. CUENTA INTERMODALIDAD, PUERTOS Y ORGANISMOS AGE</t>
  </si>
  <si>
    <t>D. Negocio Transportes, Movilidad y Transformación Digital</t>
  </si>
  <si>
    <t>TR-NTI-001</t>
  </si>
  <si>
    <t xml:space="preserve">Necesario nivel usuario avanzado en Excel (conocimiento de tablas dinámicas y fórmulas anidadas)
Necesario conocimiento alto del paquete MS Word y PowerPoint
Deseable experiencia de trabajo internacional en el ámbito de licitaciones 
Necesario inglés avanzado (Nivel C1) 
Deseable conocimientos en un tercer idioma
</t>
  </si>
  <si>
    <t>Grado o Máster en Ingenieria Civil, Industrial o Aeronáutica, o similar</t>
  </si>
  <si>
    <t>Técnico/a de Licitaciones</t>
  </si>
  <si>
    <t>Subd. Licitaciones</t>
  </si>
  <si>
    <t>TR-ICL-002B</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</si>
  <si>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Inglés (Nivel C1) y Francés (Nivel B2)
</t>
  </si>
  <si>
    <t>TR-ICL-002A</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</si>
  <si>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de Inglés (Nivel C1)
Deseable conocimiento de otros idiomas
</t>
  </si>
  <si>
    <t>Titulado medio, Grado en ADE o Derecho o conocimientos equivalentes equiparados por la empresa y/o experiencia consolidada en el ejercicio de la actividad profesional en la empresa y reconocida por ésta.</t>
  </si>
  <si>
    <t>Técnico/a administrativo/a en Licitaciones</t>
  </si>
  <si>
    <t>TR-ICL-001B</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</si>
  <si>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Inglés (Nivel C1) y Francés (Nivel B2) 
Deseable conocimientos en un tercer idioma
</t>
  </si>
  <si>
    <t xml:space="preserve">Grado o Máster en Ingeniería Civil, o similar 
"					
</t>
  </si>
  <si>
    <t>Gerente Técnico de Licitaciones</t>
  </si>
  <si>
    <t>TR-ICL-001A</t>
  </si>
  <si>
    <t xml:space="preserve">Master MBA in international Management ICEX-CECO 
Inglés al menos C1, valorable otro (s) idioma (s)
Dominio paquete Office y herramientas corporativas de gestión comercial para el desarrollo de las funciones
Al menos 18 meses de experiencia en mercados y clientes de las zonas geográficas de referencia
</t>
  </si>
  <si>
    <t xml:space="preserve">Grado en Administración de Empresas, Derecho o titulación universitaria similar					
</t>
  </si>
  <si>
    <t>TR-ICXP-003</t>
  </si>
  <si>
    <t xml:space="preserve">Excel nivel experto 
POWER BI nivel usuario 
Inglés al menos nivel intermedio B2
Al menos 5 años de experiencia en la realización de informes, cuadros de mando y analisis de datos
</t>
  </si>
  <si>
    <t xml:space="preserve">Grado en Administración y Dirección de Empresas o titulación universitaria similar					
</t>
  </si>
  <si>
    <t>Otras (Negocio)</t>
  </si>
  <si>
    <t xml:space="preserve">Analista de datos internacionales </t>
  </si>
  <si>
    <t>SUBD. ORGANIZACIÓN Y GESTIÓN DE NEGOCIO INTERNACIONAL</t>
  </si>
  <si>
    <t>TR-IXO-001</t>
  </si>
  <si>
    <t>Borramos la subdirección del listado</t>
  </si>
  <si>
    <t>Manejo de aplicaciones informáticas. 
Microsoft Office, SAP. 
Al menos 3 años de experiencia profesional realizando tareas similares a las del puesto.</t>
  </si>
  <si>
    <t>Grado en Administración y Dirección de Empresas</t>
  </si>
  <si>
    <t>Técnico/a de selección de RRHH</t>
  </si>
  <si>
    <t>TR-EXOT-014</t>
  </si>
  <si>
    <t xml:space="preserve">Al menos 5 años de experiencia realizando tareas topográficas tanto en campo como en oficina técnica. 
Conocimientos a nivel medio/alto:  Paquete Office, Internet, AutoCad, Ispol, Clip,  MDT, CATIA V. 	</t>
  </si>
  <si>
    <t xml:space="preserve">Ingeniería Técnica en Topografía					
</t>
  </si>
  <si>
    <t>Topógrafo de obra ferroviaria</t>
  </si>
  <si>
    <t>TR-EXOT-013</t>
  </si>
  <si>
    <t>Piloto de dron y radiofonista. 
Al menos 3 años de experiencia realizando tareas similares.</t>
  </si>
  <si>
    <t xml:space="preserve">Sin titulación requerida					
</t>
  </si>
  <si>
    <t>Auxiliar de topografía en obra ferroviaria</t>
  </si>
  <si>
    <t>TR-EXOT-012</t>
  </si>
  <si>
    <t>Experiencia profesional de al menos 5 años. 
Importante experiencia en Licitaciones y Gestión de Proyectos. 
Máster Universitario Análisis Político. Máster Experto Universitario en Ley de Contratos del Sector Público.</t>
  </si>
  <si>
    <t xml:space="preserve">Licenciatura en Ciencias Políticas y de la Administración					
</t>
  </si>
  <si>
    <t>Economía y finanzas</t>
  </si>
  <si>
    <t>Técnico/a contable y presupuestario</t>
  </si>
  <si>
    <t>TR-EXOT-011</t>
  </si>
  <si>
    <t xml:space="preserve">
INGLÉS: NIVEL BILINGÜE (C2) Certificate in Advanced English - Cambridge English (C2)
FRANCÉS: NIVEL INTERMEDIO (B1)	
</t>
  </si>
  <si>
    <t xml:space="preserve">Grado en Derecho					
</t>
  </si>
  <si>
    <t>Contratación Pública</t>
  </si>
  <si>
    <t>Técnico/a de apoyo a la contratación pública</t>
  </si>
  <si>
    <t>TR-EXOC-003</t>
  </si>
  <si>
    <t xml:space="preserve">Máster en Dirección de Empresas. 
Al menos 3 años de experiencia profesional. Manejo de las siguientes herramientas:
- AS-400, Fundanet, WordPress, Houdini, SharePoint, Vicubocloud.
- Conocimiento básico en HTML, SQL, JAVA, ACESS
- Conocimientos de archivística, catalogación (tradicional y digital) y Clasificación Decimal Universal 
- Experiencia en Microsoft office, (NIVEL INTERMEDIO-ALTO)
</t>
  </si>
  <si>
    <t xml:space="preserve">Grado de Información y Documentación					
</t>
  </si>
  <si>
    <t>Técnico/a documentalista y gestión de proyectos</t>
  </si>
  <si>
    <t>TR-EXOC-002</t>
  </si>
  <si>
    <t xml:space="preserve">Experiencia de al menos 10 años realizando trabajos topográficos. 
Conocimientos de los programas ARCGIS 9.3, QGIS, INFRAWORKS, NAVISWORK, AUTOCAD MAD 3D, AUTOCAD, REVIT, MICROSTATION V-5.0 y V-8, MDT V-4.0, PROTOPO V.6.01, ISPOL-ISTRAM, PRESTO, CLIP, AUTOCAD CIVIL 3D, CADDY, programas de OFIMÁTICA (Word-Excel, etc).				
</t>
  </si>
  <si>
    <t>TR-EXO-004</t>
  </si>
  <si>
    <t xml:space="preserve">Experiencia como jefe/a de topografía. 
Conocimientos de Revit, Autocad e Istram. 
Al menos 10 años de experiencia profesional.					
</t>
  </si>
  <si>
    <t>Topógrafo/a en obra ferroviaria</t>
  </si>
  <si>
    <t>TR-EXO-002</t>
  </si>
  <si>
    <t xml:space="preserve">Al menos 10 años de experiencia profesional en topografía. 
Programas específicos de ingeniería: CAD: Catia V5, 3DEXPERIENCE ,Autocad, Civil 3D;  Software BIM: Revit, Navisworks; Software de Topografía: Clip Windows, Tool Curvado, MDT 7.5, Trimble Geo Office, Leica Geo Ofice 8.4, Leica Infinity; SIG: Mapinfo, Idrisi; Programación: Basic; Programas de presupuestos: Presto (Cost-it_Revit); Programas de uso auxiliar: Windows, Excel, Word, Power Point					
</t>
  </si>
  <si>
    <t>TR-EXO-001</t>
  </si>
  <si>
    <t xml:space="preserve">Al menos 3 años de experiencia en la gestión técnica-administrativa de servicios transversales internos de la empresa.
Conocimiento del paquete de Microsoft Office.
</t>
  </si>
  <si>
    <t xml:space="preserve">Preferiblemente titulación universitaria en Gestión y Administración de Empresas o similar.					
</t>
  </si>
  <si>
    <t>Gestión Técnica y Administrativa</t>
  </si>
  <si>
    <t>Técnico/a Gestión del Software Comercial de Ingeniería</t>
  </si>
  <si>
    <t>G. Servicios Soporte</t>
  </si>
  <si>
    <t>TR-EXO-003</t>
  </si>
  <si>
    <t xml:space="preserve">Experiencia de al menos 18 meses en la gestión de expedientes por perfiles
Conocimiento nivel experto de la herramienta Planificador 3.0
Conocimiento nivel experto de la herramienta SICI
Experiencia en el apoyo a la gestión de al menos 30 expedientes de forma simultánea
Nivel B2 de inglés (acreditado)
Nivel avanzado de Autocad, Matlab e Istram				
</t>
  </si>
  <si>
    <t xml:space="preserve">Grado en Ingeniería Civil o conocimientos equivalentes equiparados por la empresa y/o experiencia consolidada en el ejercicio de la actividad profesional en la empresa y reconocida por ésta					
</t>
  </si>
  <si>
    <t>Gestión de Expedientes</t>
  </si>
  <si>
    <t>Técnico/a de apoyo a la gestión de expedientes</t>
  </si>
  <si>
    <t>G. Coordinación de Procesos</t>
  </si>
  <si>
    <t>TR-EXOC-001</t>
  </si>
  <si>
    <t xml:space="preserve">Experiencia global mínima de 3 años.
Más de 2 años de experiencia en desarrollo de sistemas de control de tráfico aéreo.				
</t>
  </si>
  <si>
    <t xml:space="preserve">Ingeniería Aeronáutica					
</t>
  </si>
  <si>
    <t>Técnico/a de sistemas ATC.</t>
  </si>
  <si>
    <t>TR-ESRC-023</t>
  </si>
  <si>
    <t xml:space="preserve">Más de 5 años de experiencia en diseño y/o pruebas y puesta en servicio de sistemas de monitorización remota de equipos CNS.					
</t>
  </si>
  <si>
    <t xml:space="preserve">Ingeniería Superior de Telecomunicaciones.
Master en Ingeniería de Telecomunicaciones.				
</t>
  </si>
  <si>
    <t>TR-ESOC-008</t>
  </si>
  <si>
    <t xml:space="preserve">Más de 1 año de experiencia en la operación del sistema de navegación por satélite GALILEO.					
</t>
  </si>
  <si>
    <t xml:space="preserve">Grado en Ingeniería Aeroespacial.
Ingeniería Técnica Aeronáutica					
</t>
  </si>
  <si>
    <t>Técnico/a de operaciones del sistema GALILEO.</t>
  </si>
  <si>
    <t>TR-ESOC-007</t>
  </si>
  <si>
    <t xml:space="preserve">Más de 1 año de experiencia en diseño y/o pruebas y puesta en servicio de sistemas de monitorización remota de equipos CNS.					
</t>
  </si>
  <si>
    <t xml:space="preserve">Máster en Ingeniería de Telecomunicación.
Ingeniería Superior de Telecomunicaciones.					
</t>
  </si>
  <si>
    <t>Técnico/a de sistemas de monitorización remota CNS.</t>
  </si>
  <si>
    <t>TR-ESOC-006</t>
  </si>
  <si>
    <t xml:space="preserve">Más de 1 año de experiencia en análisis y simulación radioeléctrica de equipos CNS.					
</t>
  </si>
  <si>
    <t xml:space="preserve">Grado en Ingeniería Aeroespacial.
Ingeniería Técnica Aeronáutica.				
</t>
  </si>
  <si>
    <t>Técnico/a de simulaciones radioeléctricas CNS.</t>
  </si>
  <si>
    <t>TR-ESOC-005</t>
  </si>
  <si>
    <t xml:space="preserve">Grado en Ingeniería Aeroespacial.
Ingeniería Técnica Aeronáutica.					
</t>
  </si>
  <si>
    <t>TR-ESOC-004</t>
  </si>
  <si>
    <t xml:space="preserve">Más de 1 año de experiencia en diseño y/o pruebas de tecnologías y herramientas para la mejora de prestaciones de sistemas de posicionamiento por satélite (GNSS).					
</t>
  </si>
  <si>
    <t xml:space="preserve">Grado en Ingeniería de Comunicaciones Móviles y Espaciales.					
</t>
  </si>
  <si>
    <t>Técnico/a en GNSS</t>
  </si>
  <si>
    <t>TR-ESO-001</t>
  </si>
  <si>
    <t xml:space="preserve">Experiencia global de al menos 4 años
Experiencia específica en seguridad operacional de al menos 1 año
Formación, teórica y/o práctica, en seguridad operacional de la aviación
Conocimientos de metodologías para el análisis de seguridad de la operación de drones
Experiencia en investigación de incidentes de tránsito aéreo					
</t>
  </si>
  <si>
    <t xml:space="preserve">Grado o Máster en Ingenieria Aeroespacial o equivalente (Máster en Sistemas del Transporte Aéreo)
Ingeniero Aeronáutico				
</t>
  </si>
  <si>
    <t>Seguridad Operacional</t>
  </si>
  <si>
    <t>Técnico/a de seguridad operacional de navegación aérea</t>
  </si>
  <si>
    <t>TR-ESON-004</t>
  </si>
  <si>
    <t>Experiencia global de al menos 1 año
Formación, teórica y/o práctica, en seguridad operacional de la aviación
Experiencia en análisis de cambios de espacio aéreo
Experiencia en proyectos internacionales de navegación aérea
Conocimientos de lenguajes de programacion: R o Python</t>
  </si>
  <si>
    <t xml:space="preserve">Grado o Máster en Ingenieria Aeroespacial o equivalente (Máster en Sistemas del Transporte Aéreo)
Ingeniero Aeronáutico					
</t>
  </si>
  <si>
    <t>Técnico/a en seguridad operacional de navegación aérea</t>
  </si>
  <si>
    <t>TR-ESON-003</t>
  </si>
  <si>
    <t xml:space="preserve">Experiencia global mínima de 3 años
Experiencia específica en algunas de las funciones de al menos 1 año
Formación en Big Data, Machine Learning o Técnicas de tratamiento masivo de datos				
</t>
  </si>
  <si>
    <t>Grado o Máster en Psicología General o equivalente
Grado o Máster en Sociología o equivalente
Máster en Recursos Humanos</t>
  </si>
  <si>
    <t>Técnico/a en análIsis y explotación de datos ATM</t>
  </si>
  <si>
    <t>TR-ESON-002</t>
  </si>
  <si>
    <t xml:space="preserve">Experiencia en las funciones de al menos 1 año.
Experiencia en manejo de herramientas de simulación			
</t>
  </si>
  <si>
    <t>Ingeniería Técnica Aeronáutica
Ingeniería Aeronáutica
Grado o Máster en Ingeniería Aeroespacial</t>
  </si>
  <si>
    <t>Técnico/a en diseño y validación de escenarios operativos de gestión del tráfico aéreo (ATM), simulación acelerada y modelos de carga de trabajo para el ATM.</t>
  </si>
  <si>
    <t>G. Espacio Aéreo</t>
  </si>
  <si>
    <t>TR-ESOT-001</t>
  </si>
  <si>
    <t xml:space="preserve">Experiencia en las funciones de al menos 1 año.					
</t>
  </si>
  <si>
    <t xml:space="preserve">"Grado en Gestión Aeronáutica
Ingeniería Técnica Aeronáutica
Grado en Ingeniería Aeroespacial					
</t>
  </si>
  <si>
    <t>Gestión de operaciones de tráfico aéreo</t>
  </si>
  <si>
    <t>Técnico/a de apoyo a la tramitación y autorización de actividades aéreas.</t>
  </si>
  <si>
    <t>TR-ESON-005</t>
  </si>
  <si>
    <t xml:space="preserve">Experiencia en Sistemas de Telecomunicaciones móviles de al menos 10 años, de los cuales al menos 2 años con tecnologías 5G.
Experiencia en dirección de obra ferroviaria en Sistemas de Telecomunicaciones y DCC de al menos 1 año.				
</t>
  </si>
  <si>
    <t xml:space="preserve">Ingeniería Técnica Industrial o en Electricidad					
</t>
  </si>
  <si>
    <t>Dirección de obras de telecomunicaciones ferroviarias</t>
  </si>
  <si>
    <t>TR-ESST-008</t>
  </si>
  <si>
    <t xml:space="preserve">Experiencia al menos de 1 año en funciones de supervisión de Sistemas de Telecomunicaciones Ferroviarias
Experiencia en supervisión de sistema GSM-R en Líneas de Alta Velocidad					
</t>
  </si>
  <si>
    <t xml:space="preserve">Ingeniería Técnica o Grado en Ingeniería de Telecomunicaciones, Industrial o similar (Automática y Electrónica, etc.)
"					
</t>
  </si>
  <si>
    <t>Técnico/a de Supervisión de sistemas de Telecomunicaciones Ferroviaria en líneas de A.V.</t>
  </si>
  <si>
    <t>TR-ESSM-043</t>
  </si>
  <si>
    <t xml:space="preserve">Experiencia de al menos 1 año en Mantenimiento de Sistemas de Telecomunicaciones ferroviarios
Conocimientos en procesado de imágenes, segmentación y Computer Vision, geoposicionamiento ArcGis
Conocimiento en el desarrollo de Apps para móviles Android				
</t>
  </si>
  <si>
    <t xml:space="preserve">Ingeniería Técnica o Grado en Ingeniería de Telecomunicaciones o Titulación universitaria similar (Ingeniería Telemática, etc)
"					
</t>
  </si>
  <si>
    <t>Telecomunicaciones. Asistencia técnica a obra o mantenimiento</t>
  </si>
  <si>
    <t>Técnico/a de Mantenimiento de sistemas de Telecomunicaciones Ferroviarias</t>
  </si>
  <si>
    <t>TR-ESSM-041</t>
  </si>
  <si>
    <t xml:space="preserve">Experiencia de al menos 8 años en Sistemas de Telecomunicaciones: Legalización de nuevas tecnologías en estaciones base de telefonía móvil. 2G/3G/4G, realización de proyectos técnicos de telecomunicaciones.
Experiencia en dirección de obra ferroviaria en Sistemas de Telecomunicaciones en Líneas de Alta Velocidad o Líneas Convencionales de ADIF.					
</t>
  </si>
  <si>
    <t>Titulación universitaria media: Ingeniería Técnica o Grado en Ingeniería</t>
  </si>
  <si>
    <t>Córdoba</t>
  </si>
  <si>
    <t>TR-ESSM-039</t>
  </si>
  <si>
    <t xml:space="preserve">Experiencia de al menos 6 meses en Sistemas de Telecomunicaciones ferroviarios/equipos embarcados en trenes.
Experiencia de al menos 2 años realizando inspecciones e informes de medidas de emisiones radioeléctricas de emplazamientos de comunicaciones.
Experiencia en proyectos de Telecomunicaciones y puestas en servicio de redes de telefonía móvil para Operadores Públicos			
</t>
  </si>
  <si>
    <t>Ingeniería Técnica o Grado en Ingeniería de Telecomunicaciones o Titulación universitaria similar (Ingeniería Telemática, Imagen y sonido, etc.)</t>
  </si>
  <si>
    <t>Técnico/a de Asistencia Técnica para la implantación de sistemas de telecomunicaciones en el ámbito ferroviario</t>
  </si>
  <si>
    <t>TR-ESSM-038</t>
  </si>
  <si>
    <t>Experiencia de al menos 9 meses en facturación y contabilidad por la gestión de activos de Telecomunicaciones en el sector ferroviario.
Experiencia en contabilidad y control económico, y en manejo de aplicaciones de facturación, Excel y Access.</t>
  </si>
  <si>
    <t xml:space="preserve">Grado en Administración y Dirección de Empresas					
</t>
  </si>
  <si>
    <t>Técnico/a de Asistencia Técnica para gestión de facturación y contabilidad en el sector de Telecomunicaciones</t>
  </si>
  <si>
    <t>TR-ESSM-036</t>
  </si>
  <si>
    <t xml:space="preserve">Experiencia de al menos 6 meses en renovaciones de equipamiento de Sistemas de Telecomunicaciones ferroviarios.
Experiencia de al menos 2 años en instalación, administración y virtualización de bases de datos y supervisión de las plataformas de los servicios de venta y posventa, y de los sistemas M2M dedicados a la gestión de flotas y sistemas de alarmas y seguridad, TPV (Terminal Punto de Venta).
Integración de estaciones radio (GSM, DCS, UMTS y LTE), migración de los medios de trasmisión a IP. </t>
  </si>
  <si>
    <t xml:space="preserve">Titulación universitaria superior: Ingeniería de Telecomunicaciones o titulación universitaria similar (Ingeniería Telemática, etc.)					
</t>
  </si>
  <si>
    <t>Técnico/a de asistencia técnica a obras de telecomunicaciones ferroviarias</t>
  </si>
  <si>
    <t>TR-ESSM-034</t>
  </si>
  <si>
    <t>Experiencia de al menos 5 años en Commissioning e Integración de equipos BSC/TCSM/RNC, radioenlaces PDH / SDH, trabajos de calidad y optimización red (drive Test, downtilts, planes de frecuencias, ROEs, etc.).
Experiencia de al menos 2 años en instalaciones/renovaciones de equipamiento de Telecomunicaciones ferroviarias en LAV y/o Líneas Convencionales, incluyendo soporte a técnicos de campo en el despliegue de nodos LTE/3G/2G y en análisis y estudio valores RSSI e Interferencias en nuevos nodos Red.</t>
  </si>
  <si>
    <t xml:space="preserve">Ingeniería Técnica o Grado en Ingeniería de Telecomunicaciones o similar.					
</t>
  </si>
  <si>
    <t xml:space="preserve">Técnico/a de Asistencia Técnica a Obras de Telecomunicaciones Ferroviarias </t>
  </si>
  <si>
    <t>TR-ESSM-033</t>
  </si>
  <si>
    <t>Experiencia de al menos 3 meses en renovaciones de Sistemas de Detectores de Cajas Calientes.
Experiencia de al menos 5 años en instalación y pruebas de equipos de control embarcados, señalización, megafonía, información al pasajero y/o control de accesos.
Experiencia de al menos 5 años en diseño de PCBs, fabricación y prueba de tarjetas electrónicas, así como generación de documentación de tarjetas electrónicas.</t>
  </si>
  <si>
    <t>Preferiblemente Ingeniería Técnica o Grado en Ingeniería Electrónica, Ingeniería Técnica o Grado de Telecomunicaciones o o conocimientos equivalentes equiparados por la empresa y/o experiencia consolidada en el ejercicio de la actividad</t>
  </si>
  <si>
    <t>TR-ESSM-031</t>
  </si>
  <si>
    <t xml:space="preserve">Experiencia de al menos 6 meses en redacción de Proyectos ferroviarios de Sistemas de Telecomunicaciones, incluyendo ámbito internacional.	</t>
  </si>
  <si>
    <t xml:space="preserve">Ingeniería Técnica o Grado en Ingeniería de Telecomunicaciones o titulación universitaria similar (Ingeniería Telemática, Ingeniería de Sistemas Audiovisuales y Multimedia, etc.)
</t>
  </si>
  <si>
    <t>Técnico/a de Redacción de Proyectos de Telecomunicaciones Ferroviarias</t>
  </si>
  <si>
    <t>TR-ESSM-029</t>
  </si>
  <si>
    <t xml:space="preserve">Experiencia de al menos 6 meses en Mantenimiento de Sistemas de Telecomunicaciones ferroviarios.
Experiencia de al menos 5 años en proyectos de radio: estudio de coberturas, gestión y resolución de averías, monitorización de red,  instalación de Sistemas Satelitales, mantenimiento de redes TCP/IP, ...
Experiencia de al menos 2 años en administración de redes, configuración de VPNs, análisis de tráfico en redes,  y gestión y resolución de incidencias N1 y N2 (VPN, Apps y Servidores Vsphere).					
</t>
  </si>
  <si>
    <t>Titulación universitaria superior en Ingeniería de Telecomunicaciones o titulación universitaria similar (Ingeniería Telemática, etc.)</t>
  </si>
  <si>
    <t>Técnico/a de Mantenimiento de Sistemas de Telecomunicaciones ferroviarias</t>
  </si>
  <si>
    <t>TR-ESSM-028</t>
  </si>
  <si>
    <t>Experiencia de al menos 2 años en gestión de proyectos, infraestructuras de telecomunicaciones para Operadores de Telefonía
Experiencia de al menos 1 año en gestión de programación de trabajos de mantenimiento.
Experiencia en Dirección técnica de obras de FTTH y visados de proyectos de FTTH.
Experiencia de al menos 6 meses en Mantenimiento de Sistemas de Telecomunicaciones ferroviarias (Instalaciones de Seguridad Ferroviaria LAV o LC , Control de accesos, Videovigilancia, GSM-R,...)</t>
  </si>
  <si>
    <t>Ingeniería Técnica o Grado en Ingeniería de Telecomunicaciones o titulación universitaria similar (Ingeniería Telemática, Ingeniería de Sonido e Imagen, etc.)</t>
  </si>
  <si>
    <t>Técnico/a de Mantenimiento de sistemas de Telecomunicaciones ferroviarias</t>
  </si>
  <si>
    <t>TR-ESSM-027</t>
  </si>
  <si>
    <t>Experiencia de al menos 6 meses en Mantenimiento de Sistemas de Telecomunicaciones ferroviarios
Experiencia en despliegue y mantenimiento de herramientas de ciberseguridad
Experiencia en trabajos de investigación y desarrollo de proyectos enfocados a las redes 5G e IoT</t>
  </si>
  <si>
    <t>Ingeniería Técnica o Grado en Ingeniería de Telecomunicaciones o titulación universitaria similar (Ingeniería Telemática, etc.)</t>
  </si>
  <si>
    <t>Valladolid</t>
  </si>
  <si>
    <t>TR-ESSM-023</t>
  </si>
  <si>
    <t>Experiencia de al menos 9 meses en Mantenimiento de Sistemas de Telecomunicaciones ferroviarios (Instalaciones de Seguridad Ferroviaria LAV , Control de accesos, Videovigilancia y GSM-R)
Experiencia de al menos 2 años en Sistemas de Radiocomunicaciones: Certificaciones de emisiones radioeléctricas, Diseño de redes 2G, 3G, 4G y 5G...</t>
  </si>
  <si>
    <t>Ingeniería Técnica o Grado en Ingeniería de Telecomunicaciones o similar (Ingeniería Telemática, etc.)</t>
  </si>
  <si>
    <t>TR-ESSM-022</t>
  </si>
  <si>
    <t>Competencias cambiadas en el anexo</t>
  </si>
  <si>
    <t>LA ÚLTIMA COMPETENCIA QUE APARECE EN EL ANEXO ES AUTONOMÍA Y, SEGÚN CUADRO DE COMPETENCIAS PARA TECNICO 2, DEBERÍA SER INICIATIVA</t>
  </si>
  <si>
    <t xml:space="preserve">Al menos dos (2) años de experiencia en Asistencia Técnica al mantenimiento de sistemas de Señalización Ferroviaria en Lineas de A.V.
Habilitación otorgada por Adif como Piloto de Seguridad.
Conocimiento del sistema PIDAME y SIOS para gestión del Mantenimiento Ferroviario					
</t>
  </si>
  <si>
    <t>Titulación universitaria media:
Ingeniería Técnica Industrial / Grado en Ingeniería Industrial</t>
  </si>
  <si>
    <t>Alicante</t>
  </si>
  <si>
    <t>Señalización ferroviaria. Asistencia técnica a obra o mantenimiento</t>
  </si>
  <si>
    <t>Técnico/a de Mantenimiento de sistemas de Señalización Ferroviaria en líneas de A.V.</t>
  </si>
  <si>
    <t>TR-ESSM-052</t>
  </si>
  <si>
    <t xml:space="preserve">Al menos cinco (5) años de experiencia en obras o Mantenimiento de sistemas de señalización Ferroviaria.
Al menos dos (2) años de experiencia en Mantenimiento de sistemas de Señalización en líneas de Alta Velocidad.
Experiencia en Puesta en Servicio de sistemas de Señalización Ferroviaria.				
</t>
  </si>
  <si>
    <t>Titulación universitaria media:
Ingeniería Técnica en Telecomunicaciones / Grado en Ingeniería de Telecomunicaciones</t>
  </si>
  <si>
    <t>TR-ESSM-051</t>
  </si>
  <si>
    <t xml:space="preserve">Al menos un año de experiencia en redacción de Proyectos de Señalización Ferroviaria.					
</t>
  </si>
  <si>
    <t>Titulación universitaria superior:
Ingeniería Industrial / Máster en Ingeniería Industrial</t>
  </si>
  <si>
    <t>Señalización ferroviaria. Redacción de proyectos</t>
  </si>
  <si>
    <t>Técnico/a de Redacción de Proyectos de Señalización Ferroviaria</t>
  </si>
  <si>
    <t>TR-ESSM-050</t>
  </si>
  <si>
    <t xml:space="preserve">Al menos cinco (5) años de experiencia en Asistencias Técnicas en Obras de Señalización Ferroviaria en lineas de Alta Velocidad.
Experiencia en Obras de Sistemas Auxiliares de Detección (SAD), DCOs, Cajas Calientes, DVL.
Experiencia en Validación de sistemas de señalización Ferroviarios.				
</t>
  </si>
  <si>
    <t>TR-ESSM-049</t>
  </si>
  <si>
    <t>Experiencia en Asistencia Técnica al mantenimiento de Sistemas de Señalización Ferroviaria.
Experiencia en gestión de incidencias del sistema de señalización en red de Alta Velocidad.
Conocimiento del sistema PIDAME y SIOS para gestión del Mantenimiento Ferroviario.</t>
  </si>
  <si>
    <t>Titulación universitaria media:
Ingeniería Técnica Industrial / Grado en Ingeniería Electrónica Industrial y Automática</t>
  </si>
  <si>
    <t>TR-ESSM-048</t>
  </si>
  <si>
    <t xml:space="preserve">Al menos un año de experiencia en redacción de Proyectos de Señalización Ferroviaria.			</t>
  </si>
  <si>
    <t>TR-ESSM-047</t>
  </si>
  <si>
    <t xml:space="preserve">Al menos un año de experiencia en redacción de Proyectos de Señalización Ferroviaria.		</t>
  </si>
  <si>
    <t>TR-ESSM-046</t>
  </si>
  <si>
    <t xml:space="preserve">Al menos dos (2) años de experiencia en obras y/o proyectos de Señalización Ferroviaria.
Experiencia como Asistencia Técnica y Apoyo a Direcciones de Obras de sistemas de Señalización Ferroviaria.
Experiencia en análisis de gestión de riesgos y reglamento 402 en proyectos y Obras de Señalización Ferroviaria.				
</t>
  </si>
  <si>
    <t>TR-ESSM-045</t>
  </si>
  <si>
    <t xml:space="preserve">Al menos cinco (5) años de experiencia en proyectos/obras de sistemas de Señalización Ferroviaria.
Experiencia en Pruebas y Puestas en Servicio de Enclavamientos y Bloqueos.				
</t>
  </si>
  <si>
    <t>TR-ESSM-042</t>
  </si>
  <si>
    <t>Al menos cinco (5) años de experiencia en proyectos/obras de Señalización Ferroviaria.
Experiencia como Técnico/a de Apoyo a Dirección de Obra de Señalización Ferroviaria.
Experiencia en proyectos de Señalización Ferroviaria en el ámbito Internacional.</t>
  </si>
  <si>
    <t>Titulación universitaria superior:
Ingeniería en Telecomunicaciones / Máster en Ingeniería de Telecomunicaciones</t>
  </si>
  <si>
    <t>Señalización ferroviaria. Dirección de obra</t>
  </si>
  <si>
    <t>TR-ESSM-040</t>
  </si>
  <si>
    <t>Experiencia en seguimiento y control de obra de señalización ferroviaria en líneas de Cercanias para implantación de sistema ERTMS</t>
  </si>
  <si>
    <t>Titulación universitaria media:
Ingeniería Técnica de Telecomunicaciones / Grado en Ingeniería de Telecomunicaciones</t>
  </si>
  <si>
    <t>TR-ESSM-037</t>
  </si>
  <si>
    <t xml:space="preserve">Al menos un año de experiencia como Técnico/a de apoyo a la Dirección de Obras de sistemas de Señalización Ferroviaria.
Experiencia en obras de señalización ferroviaria en lineas de Ancho Mixto.
Experiencia en Gestión, Control y Certificación de Obras de Señalización Ferroviaria.				
</t>
  </si>
  <si>
    <t xml:space="preserve">Titulación universitaria media:
Ingeniería Técnica de Telecomunicaciones / Grado en Ingeniería Electrónica de Telecomunicaciones.				
</t>
  </si>
  <si>
    <t>TR-ESSM-035</t>
  </si>
  <si>
    <t xml:space="preserve">Al menos un año de experiencia en apoyo a Direcciones de Obras de Señalización Ferroviaria y Telecomunicaciones.
Experiencia en Obras Ferroviarias para supresión de Bloqueos Telefónicos.				
</t>
  </si>
  <si>
    <t xml:space="preserve">Titulación universitaria media:
Ingeniería Técnica Industrial / Grado en Ingeniería Industrial				
</t>
  </si>
  <si>
    <t>TR-ESSM-032</t>
  </si>
  <si>
    <t xml:space="preserve">Al menos cinco (5) años de experiencia en Obra y/o Mantenimiento de sistemas de señalización ferroviaria y sistemas auxiliares de detección.
Experiencia en Asistencia Técnica en Obra de Señalización Ferroviaria en líneas de ancho mixto.		</t>
  </si>
  <si>
    <t>TR-ESSM-030</t>
  </si>
  <si>
    <t xml:space="preserve">Al menos cinco (5) años de experiencia en Obras y/o Mantenimiento de sistemas de Señalización Ferroviaria.
Al menos un año de experiencia en seguimiento y control de Obra de señalización ferroviaria y sistemas auxiliares de detección en líneas de A.V.
Experiencia en al menos 2 proyectos de señalización ferroviaria en el ámbito internacional.			</t>
  </si>
  <si>
    <t>TR-ESSM-026</t>
  </si>
  <si>
    <t>Experiencia en control y seguimiento de obra de sistemas de señalización ferroviaria en lineas de Alta Velocidad.
Experiencia en asistencia técnica a obras y mantenimiento de sistemas de suministro de energía en lineas ferroviarias.</t>
  </si>
  <si>
    <t>TR-ESSM-025</t>
  </si>
  <si>
    <t xml:space="preserve">Al menos dos (2) años de experiencia en obras de Señalización Ferroviaria.
Experiencia en Asistencia Técnica como apoyo a Direcciones de Obras de Señalización Ferroviaria.
Experiencia en Obras de Señalización Ferroviaria en lineas de la Red de Ancho Métrico (RAM)		</t>
  </si>
  <si>
    <t>Titulación universitaria media:
Ingeniería Técnica Industrial / Grado en Ingeniería Eléctrica</t>
  </si>
  <si>
    <t>TR-ESSM-024</t>
  </si>
  <si>
    <t>Al menos cinco (5) años de experiencia en seguimiento y control de obras de Señalización Ferroviaria y ERTMS en líneas de Alta Velocidad.
Experiencia en Pruebas y Puesta en Servicio de Sistemas de Señalización Ferroviaria en líneas de Alta Velocidad.
Conocimientos, y experiencia, en Obra Civil Auxiliar y Edificaciones Técnicas para Instalaciones de Señalización Ferroviaria , Telecomunicaciones y Suministro de Energía.</t>
  </si>
  <si>
    <t>Titulación universitaria superior:
Arquitectura / Máster en Arquitectura</t>
  </si>
  <si>
    <t>TR-ESSM-016</t>
  </si>
  <si>
    <t>Experiencia, al menos dos (2) años, como Dirección de Obras de sistemas de señalización ferroviaria en lineas de ancho mixto.
Experiencia, al menos un (1) año, en proyectos ferroviarios internacionales.</t>
  </si>
  <si>
    <t>TR-ESSM-015</t>
  </si>
  <si>
    <t>SOBRA UNA DE LAS COMPETENCIAS: GESTION Y TRANSMISION DEL CONOCIMIENTO, PUESTO QUE ES UN PUESTO DE TECNICO 3, QUE SOLO TIENE 4 COMPETENCIAS</t>
  </si>
  <si>
    <t xml:space="preserve">Al menos dos (2) años de experiencia en obras y/o mantenimiento de Señalización y/o Telecomunicaciones Ferroviarias
Experiencia como Direccion de Obras de Señalización Ferroviaria.
Experiencia en Obras de Señalización Ferroviaria en lineas de la Red de Ancho Métrico (RAM)			
</t>
  </si>
  <si>
    <t>Titulación universitaria superior:
Ingeniería de Telecomunicaciones / Máster en Ingeniería de Telecomunicaciones</t>
  </si>
  <si>
    <t>Cantabria</t>
  </si>
  <si>
    <t>TR-ESSM-014</t>
  </si>
  <si>
    <t>Al menos, tres (3) años de experiencia en Obras y/o Mantenimiento de Sistemas de Señalización Ferroviaria.
Experiencia en Obras de Señalización en la Red de Ancho Métrico (RAM)
Experiencia como Director de Obras de Señalización Ferroviaria.</t>
  </si>
  <si>
    <t>TR-ESSM-012</t>
  </si>
  <si>
    <t>Experiencia en Asistencia Técnica y apoyo a Dirección de Obras de Señalización Ferroviaria.
Experiencia en gestión de riesgos (Exp. 402) en Obras de Señalización Ferroviaria.</t>
  </si>
  <si>
    <t>Vizcaya</t>
  </si>
  <si>
    <t>TR-ESSM-011</t>
  </si>
  <si>
    <t>Experiencia en validación e integración de sistemas de sistemas de señalización ferroviaria y ERTMS.
Experiencia en análisis de documentación técnica y contractual de obras de señalización ferroviaria y ERTMS.</t>
  </si>
  <si>
    <t>TR-ESSM-010</t>
  </si>
  <si>
    <t>Al menos cinco (5) años de experiencia en Señalización Ferroviaria.
Experiencia como Técnico de Apoyo a Dirección de Obra de Señalización Ferroviaria.
Experiencia en proyectos de Señalización Ferroviaria en el ámbito Internacional.</t>
  </si>
  <si>
    <t>TR-ESSM-007</t>
  </si>
  <si>
    <t>Al menos 5 años de experiencia en  Obras y Mantenimiento de infraestructuras Ferroviarias.
Experiencia en Direcciones de Obras sistemas de Señalización Ferroviaria en líneas de Alta Velocidad.
Experiencia en Asistencia Técnica a Obras de instalaciones ferroviarios en líneas de Alta Velocidad.</t>
  </si>
  <si>
    <t>Titulación universitaria superior:
Ingeniería en Electrónica / Máster en Electrónica Industrial</t>
  </si>
  <si>
    <t>Dirección de Obras de Señalización Ferroviaria en lineas de Alta Velocidad.</t>
  </si>
  <si>
    <t>TR-ESSM-006</t>
  </si>
  <si>
    <t>Experiencia en Asistencia Técnica a Obras de Señalización Ferroviaria en Red de Cercanias.
Experiencia en Puesta en Servicio de Instalaciones de Seguridad Ferroviaria.
Experiencia en Mantenimiento de sistemas de señalización Ferroviaria.</t>
  </si>
  <si>
    <t>TR-ESSM-005</t>
  </si>
  <si>
    <t xml:space="preserve">Experiencia de, al menos, 5 años en Obra y/o mantenimiento de sistemas de señalización ferroviaria.
Experiencia de, al menos 2 años en Obra y/o mantenimiento de sistemas de señalización ferroviaria para líneas de Metro.
Experiencia en proyectos internacionales de señalización ferroviaria.				
</t>
  </si>
  <si>
    <t>Titulación universitaria superior:
Ingeniería Electrónica Industrial y Automática / Máster en Ingeniería Industrial y Automática</t>
  </si>
  <si>
    <t>TR-ESSM-004</t>
  </si>
  <si>
    <t>Experiencia mínima de 5 años en Obras y/o Mantenimiento de sistemas de Señalización Ferroviaria.
Experiencia como Director de Obra en, al menos, una obra de señalización ferroviaria.</t>
  </si>
  <si>
    <t>Titulación universitaria media:
Ingeniería Técnica Industrial / Grado en Ingenieria Electrónica y Automática Industrial</t>
  </si>
  <si>
    <t>TR-ESS-002</t>
  </si>
  <si>
    <t>Al menos 1 año de experiencia en análisis de registros ERTMS</t>
  </si>
  <si>
    <t xml:space="preserve">Grado en Ingeniería Electrónica y Automática Industrial					
</t>
  </si>
  <si>
    <t>ERTMS</t>
  </si>
  <si>
    <t>Técnico/a ERTMS análisis de registros Expandium</t>
  </si>
  <si>
    <t>G. ERTMS</t>
  </si>
  <si>
    <t>TR-ESSM-044</t>
  </si>
  <si>
    <t xml:space="preserve">Al menos 9 meses de experiencia en análisis funcionalidad ERTMS					
</t>
  </si>
  <si>
    <t xml:space="preserve">Máster en Ingeniería Industrial 					
</t>
  </si>
  <si>
    <t>Técnico/a ERTMS interoperabilidad e innovación</t>
  </si>
  <si>
    <t>TR-ESSM-021</t>
  </si>
  <si>
    <t xml:space="preserve">Al menos 9 meses de experiencia en análisis de pruebas ERTMS					
</t>
  </si>
  <si>
    <t xml:space="preserve">Grado en Ingeniería Mecánica					
</t>
  </si>
  <si>
    <t>Técnico/a ERTMS pruebas</t>
  </si>
  <si>
    <t>TR-ESSM-020</t>
  </si>
  <si>
    <t>Al menos 1 año en trabajos relacionados con los sistemas de CRC para la implantación del nuevo modelo productivo de circulación de Adif</t>
  </si>
  <si>
    <t xml:space="preserve">Máster en Ingeniería de Telecomunicaciones					
</t>
  </si>
  <si>
    <t xml:space="preserve">Técnico/a CRC nuevo modelo productivo </t>
  </si>
  <si>
    <t>TR-ESSM-019</t>
  </si>
  <si>
    <t xml:space="preserve">Al menos 1 año en trabajos relacionados con los sistemas de gestión de tráfico en el CRC					
</t>
  </si>
  <si>
    <t xml:space="preserve">Grado en Ingeniería de Telecomunicaciones				</t>
  </si>
  <si>
    <t>Técnico/a CRC sistemas TMS</t>
  </si>
  <si>
    <t>TR-ESSM-018</t>
  </si>
  <si>
    <t xml:space="preserve">Al menos 1 año de experiencia en análisis funcionalidad ERTMS de líneas no principales y de la funcionalidad de posicionamiento ERTMS					
</t>
  </si>
  <si>
    <t xml:space="preserve">Máster en Organización Industrial					
</t>
  </si>
  <si>
    <t>Técnico/a ERTMS posicionamiento</t>
  </si>
  <si>
    <t>TR-ESSM-017</t>
  </si>
  <si>
    <t xml:space="preserve">Al menos 1 año en trabajos relacionados con los sistemas de información al viajero					
</t>
  </si>
  <si>
    <t xml:space="preserve">Máster en Ingeniería de Telecomunicaciónes					
</t>
  </si>
  <si>
    <t>Técnico/a de sistemas información al viajero</t>
  </si>
  <si>
    <t>TR-ESSM-013</t>
  </si>
  <si>
    <t xml:space="preserve">Grado en Ingeniería de Sistemas de Telecomunicación					
</t>
  </si>
  <si>
    <t>TR-ESSM-009</t>
  </si>
  <si>
    <t>Técnico/a ERTMS especificaciones y pruebas</t>
  </si>
  <si>
    <t>TR-ESSM-008</t>
  </si>
  <si>
    <t xml:space="preserve">Al menos 1 año de experiencia en el apoyo a la AESF para la puesta en servicio de sistema ERTMS					
</t>
  </si>
  <si>
    <t xml:space="preserve">Grado en Ingeniería Tecnologías Industriales					
</t>
  </si>
  <si>
    <t>Técnico/a ERTMS puesta en servicio</t>
  </si>
  <si>
    <t>TR-ESS-003</t>
  </si>
  <si>
    <t xml:space="preserve">Al menos 9 meses de experiencia en análisis de especificaciones, realización de auditorías de interoperabilidad en el ámbito específico ETCS.					
</t>
  </si>
  <si>
    <t xml:space="preserve">Máster en Ingeniería de Minas					
</t>
  </si>
  <si>
    <t>Técnico/a ERTMS interoperabilidad</t>
  </si>
  <si>
    <t>TR-ESS-001</t>
  </si>
  <si>
    <t xml:space="preserve">2 años de experiencia en proyectos de instalaciones de suministro de energía eléctrica y/o gestión de medida de energía eléctrica embarcada en sistemas ferroviarios.
Experiencia demostrable en programación en Matlab				
</t>
  </si>
  <si>
    <t xml:space="preserve">Máster en Ingeniería Industrial					
</t>
  </si>
  <si>
    <t>Técnico/a de gestión de energía eléctrica</t>
  </si>
  <si>
    <t>TR-ESRE-003</t>
  </si>
  <si>
    <t xml:space="preserve">2 años de experiencia en proyectos de instalaciones de suministro de energía eléctrica y/o gestión de facturación de energía eléctrica en sistemas ferroviarios.					
</t>
  </si>
  <si>
    <t xml:space="preserve">Grado en Ingeniería Eléctrica y/o
Máster en Ingeniería Industrial o similar.				
</t>
  </si>
  <si>
    <t>TR-ESRE-002</t>
  </si>
  <si>
    <t>5 años en construcción y/o mantenimiento de instalaciones eléctricas de alta tensión.
4 años en construcción y/o mantenimiento de instalaciones de suministro de energía eléctrica a la tracción ferroviaria</t>
  </si>
  <si>
    <t xml:space="preserve">Ingeniería Técnica Industrial, Grado en Ingeniería Eléctrica o Grado en Ingeniería Electrónica					
</t>
  </si>
  <si>
    <t>Técnico/a de mantenimiento de instalaciones de suministro de energía eléctrica a la tracción ferroviaria AV</t>
  </si>
  <si>
    <t>TR-ESR-003</t>
  </si>
  <si>
    <t>Cambiamos funciones en el anexo</t>
  </si>
  <si>
    <t>LAS FUNCIONES 2 Y 3 SE REPITEN (ES LA MISMA FUNCIÓN DOS VECES)</t>
  </si>
  <si>
    <t xml:space="preserve">6 años de experiencia en diseño, construcción y/o mantenimiento de instalaciones de suministro de energía eléctrica a la tracción ferroviaria de los cuales al menos 1 debe ser en el entorno de mantenimiento.					
</t>
  </si>
  <si>
    <t>Ingeniería Industrial o Máster en Ingeniería Industrial
Ingeniería Técnica Industrial o Grado en Ingeniería Industrial o Grado en Ingeniería Eléctrica</t>
  </si>
  <si>
    <t>TR-ESR-002</t>
  </si>
  <si>
    <t xml:space="preserve">2 años de experiencia total en el sector eléctrico de los cuales deben ser al menos:
1 año de experiencia como operador del telemando de energía de sistemas ferroviarios.
1 año de experiencia en diseño, obra y/o mantenimiento de sistemas eléctricos, electrónicos o similares (como telecomunicaciones o TIC).
Habilitación como operador de telemando de energía de ADIF				
</t>
  </si>
  <si>
    <t>Grado en Ingeniería Eléctrica.
Grado en Ingeniería Electrónica o Conocimientos equivalentes equiparados por la empresa y/o experiencia consolidada en el ejercicio de la actividad profesional en la empresa y reconocida por esta.</t>
  </si>
  <si>
    <t>Operador/a de Telemando de Energía Ferroviaria</t>
  </si>
  <si>
    <t>TR-ESR-001</t>
  </si>
  <si>
    <t xml:space="preserve">5 años de experiencia en la realización de las funciones relativas al puesto.					
</t>
  </si>
  <si>
    <t>TR-ESRC-022</t>
  </si>
  <si>
    <t>Más de 5 años de experiencia en diseño, seguimiento de obra y gestión del mantenimiento de instalaciones de Protección y Seguridad.
Más de un año de experiencia aplicada específicamente al sector del ferrocarril.</t>
  </si>
  <si>
    <t xml:space="preserve">Titulación universitaria media en Ingeniería Industrial o de Telecomunicaciones, o conocimientos equivalentes equiparados por la empresa y/o experiencia consolidada en el ejercicio de la actividad profesional en la empresa y reconocida por ésta					
</t>
  </si>
  <si>
    <t>TR-ESRC-021</t>
  </si>
  <si>
    <t xml:space="preserve">Al menos 2 años de experiencia en el sector ferroviario
1 año de experiencia demostrable en la aplicación de los Métodos Comunes de Seguridad, Normativa CENELEC y Procedimientos de Diseño Seguro de ADIF
Curso en RAMS Ferroviarias				
</t>
  </si>
  <si>
    <t xml:space="preserve">Grado en Ingeniería Civil					
</t>
  </si>
  <si>
    <t>Técnico/a en Seguridad  Operacional</t>
  </si>
  <si>
    <t>TR-ESRC-020</t>
  </si>
  <si>
    <t>Experiencia demostrable en la aplicación de los Métodos Comunes de Seguridad, Normativa CENELEC y Procedimientos de Diseño Seguro de ADIF.
Experiencia en evaluación independiente de seguridad.</t>
  </si>
  <si>
    <t xml:space="preserve">Grado de Ingeniería en Tecnologías Industriales					
</t>
  </si>
  <si>
    <t>Técnico/a en Seguridad Operacional</t>
  </si>
  <si>
    <t>TR-ESRC-019</t>
  </si>
  <si>
    <t>5 años de experiencia en la realización de funciones relativas al diseño, seguimiento de ejecución y/o mantenimiento de instalaciones de seguridad.
Más de un año de experiencia realizando las funciones propias del puesto.</t>
  </si>
  <si>
    <t xml:space="preserve">Grado en Ingeniería					
</t>
  </si>
  <si>
    <t>TR-ESRC-018</t>
  </si>
  <si>
    <t>Más de 5 años de experiencia profesional, de los cuáles más de 3 en el ámbito ferroviario.
Más de un año de experiencia realizando las funciones específicas del puesto.</t>
  </si>
  <si>
    <t xml:space="preserve">Ingeniería Técnica de Obras Públicas					
</t>
  </si>
  <si>
    <t>Técnico/a en mantenimiento de infraestructuras</t>
  </si>
  <si>
    <t>TR-ESRC-017</t>
  </si>
  <si>
    <t>Experiencia de más de 5 años relacionados con proyectos y gestión de carreteras.
Más de 1 año realizando las funciones específicas del puesto.</t>
  </si>
  <si>
    <t xml:space="preserve">Ingeniería de Caminos, Canales y Puertos					
</t>
  </si>
  <si>
    <t>Técnico/a Consultor/a de operación y explotación de infraestructuras</t>
  </si>
  <si>
    <t>TR-ESRC-016</t>
  </si>
  <si>
    <t xml:space="preserve">Más de 5 años de experiencia en el desarrollo de proyectos de instalaciones electromecánicas.
Más de un año de experiencia en las funciones del puesto en el ámbito ferroviario.				
</t>
  </si>
  <si>
    <t xml:space="preserve">Máster en Instalaciones Térmicas y Eléctricas					
</t>
  </si>
  <si>
    <t>TR-ESRC-015</t>
  </si>
  <si>
    <t>Incluimos en el anexo la palabra "años" en otros requisitos</t>
  </si>
  <si>
    <t>OTROS REQUISITOS NO ESPECIFICA EL TIEMPO DE EXPERIENCIA EN LA PRIMERA LINEA. ENTENDEMOS QUE SERÍAN AÑOS ¿ES ASI?</t>
  </si>
  <si>
    <t xml:space="preserve">Experiencia de más de 5 años realizando labores de Técnico de Mantenimiento de sistemas electromecánicos.
Más de un año de experiencia realizando las labores específicas del puesto.			
</t>
  </si>
  <si>
    <t>Palencia</t>
  </si>
  <si>
    <t>TR-ESRC-014</t>
  </si>
  <si>
    <t>Más de un año de experiencia realizando las funciones relativas al puesto.
Experiencia en la aplicación de la metodología MARTE.</t>
  </si>
  <si>
    <t>Técnico/a en diseño de infraestructuras</t>
  </si>
  <si>
    <t>TR-ESRC-013</t>
  </si>
  <si>
    <t xml:space="preserve">Al menos 4 años de experiencia en evaluación y gestión de la seguridad en general, siendo al menos uno de ellos en la aplicación de los Métodos Comunes de Seguridad, Normativa CENELEC y Procedimientos de Diseño Seguro de ADIF..
</t>
  </si>
  <si>
    <t>TR-ESRC-012</t>
  </si>
  <si>
    <t>Más de 2 años de experiencia en el ámbito de las instalaciones de seguridad. 
Más de un año realizando las funciones específicas en el punto 1.14.</t>
  </si>
  <si>
    <t xml:space="preserve">Grado en Ingeniería Industrial					
</t>
  </si>
  <si>
    <t>TR-ESRC-011</t>
  </si>
  <si>
    <t>Más de 2 años en tareas similares a las del puesto.
Título de Director/a de Seguridad.</t>
  </si>
  <si>
    <t xml:space="preserve">Diplomatura en Criminología o similar					
</t>
  </si>
  <si>
    <t>TR-ESRC-010</t>
  </si>
  <si>
    <t xml:space="preserve">Más de 5 años de experiencia trabajando en diseño y obra de Sistemas Electromecánicos y de Seguridad .
Más de un año realizando las funciones propias del puesto en el ámbito ferroviario.				
</t>
  </si>
  <si>
    <t xml:space="preserve">Ingeniería de Caminos, Canales y Puertos o de Minas					
</t>
  </si>
  <si>
    <t>TR-ESRC-009</t>
  </si>
  <si>
    <t>LA CATEGORIA DE ENCUADRE NO COINCIDE CON LO QUE PONE EL ANEXO</t>
  </si>
  <si>
    <t xml:space="preserve">Más de 2 años de experiencia trabajando en diseño y obra de Sistemas Electromecánicos y de Seguridad .
Más de un año de experiencia específica en las funciones del puesto					
</t>
  </si>
  <si>
    <t>TR-ESRC-008</t>
  </si>
  <si>
    <t>Experiencia de más de 5 años, habiendo desarrollado al menos 4 de ellos en el ámbito de obras ferroviarias.
Conocimientos demostrables en la gestión de obras de terceros.</t>
  </si>
  <si>
    <t>Grado o Máster Ingeniería Industrial
o Titulación Universitaria similar</t>
  </si>
  <si>
    <t>Línea Aérea de Contacto (LAC)</t>
  </si>
  <si>
    <t>Técnico/a de Asistencia Técnica a obras de Línea Aérea de Contacto</t>
  </si>
  <si>
    <t>G. Material Rodante y Línea Aérea de Contacto</t>
  </si>
  <si>
    <t>TR-ESRR-015</t>
  </si>
  <si>
    <t xml:space="preserve">Experiencia demostrable de 2 años, habiendo desarrollado al menos 1 de ellos en proyectos relacionados con el diseño o fabricación o puesta en servicio o mantenimiento de material rodante.
Conocimientos demostrables de la normativa de aplicación de los sistemas de su área de especialidad en el ámbito del material rodante					
</t>
  </si>
  <si>
    <t>Material Rodante Ferroviario</t>
  </si>
  <si>
    <t>Técnico/a de Material Rodante, sistemas mecánicos</t>
  </si>
  <si>
    <t>TR-ESRR-014</t>
  </si>
  <si>
    <t>Experiencia de al menos 5 años, habíendo desarrollado 3 de ellos en el ámbito del Material Rodante.
Experiencia demostrable en procesos de evaluación de seguridad.
Conocimientos demostrables de la normativa de aplicación de los sistemas de su área de especialidad en el ámbito del material rodante</t>
  </si>
  <si>
    <t>Técnico/a de Material Rodante, planes de seguridad y análisis de riesgos</t>
  </si>
  <si>
    <t>TR-ESRR-013</t>
  </si>
  <si>
    <t>Experiencia global de más de 5 años, habiendo desarrollado al menos 2 de ellos en el ámbito de la línea aérea de contacto (proyectos y/o obras).
Conocimientos demostrables en equipamiento de línea aérea de contacto.</t>
  </si>
  <si>
    <t>Grado o Máster Ingeniería Industrial
o Grado o Máster Arquitectura
o Titulación Universitaria similar</t>
  </si>
  <si>
    <t>TR-ESRR-012</t>
  </si>
  <si>
    <t>Experiencia demostrable de al menos 4 años en proyectos relacionados con el diseño o fabricación o puesta en servicio o mantenimiento,  de material rodante.
Conocimientos demostrables de la normativa de aplicación de los sistemas de su área de especialidad en el ámbito del material rodante</t>
  </si>
  <si>
    <t>Técnico/a de Material Rodante, sistemas neumáticos</t>
  </si>
  <si>
    <t>TR-ESRR-011</t>
  </si>
  <si>
    <t xml:space="preserve">Experiencia demostrable de al menos 5 años en proyectos relacionados con el diseño o fabricación o puesta en servicio o mantenimiento de material rodante.
Conocimientos demostrables de la normativa de aplicación de los sistemas de su área de especialidad en el ámbito del material rodante					
</t>
  </si>
  <si>
    <t>TR-ESRR-010</t>
  </si>
  <si>
    <t>LA DENOMINACION DEL PUESTO NO COINCIDE CON LO QUE APARECE EN EL ANEXO</t>
  </si>
  <si>
    <t>Experiencia demostrable de al menos 5 años en proyectos relacionados con el diseño o fabricación o puesta en servicio o mantenimiento de material rodante.
Conocimientos demostrables de la normativa de aplicación de los sistemas de su área de especialidad en el ámbito del material rodante</t>
  </si>
  <si>
    <t>Técnico/a de Material Rodante, sistemas eléctricos</t>
  </si>
  <si>
    <t>TR-ESRR-009</t>
  </si>
  <si>
    <t>Experiencia de al menos 1 año en obras de la línea aérea de contacto.
Conocimientos demostrables en equipamiento de línea aérea de contacto.</t>
  </si>
  <si>
    <t>TR-ESRR-008</t>
  </si>
  <si>
    <t>Experiencia de 1 año en la realización de auscultaciones dinámicas de catenaria y vía
Conocimiento en herramienta de tratamiento de datos
Conocimientos en sistemas de medida y adquisición de datos de parámetros físicos</t>
  </si>
  <si>
    <t>Técnico/a de auscultación</t>
  </si>
  <si>
    <t>TR-ESRR-007</t>
  </si>
  <si>
    <t xml:space="preserve">Experiencia en proyectos relacionados con el diseño o fabricación o puesta en servicio o mantenimiento de material rodante.
Conocimientos demostrables de la normativa de aplicación de los sistemas de su área de especialidad en el ámbito del material rodante				
</t>
  </si>
  <si>
    <t>TR-ESRR-006</t>
  </si>
  <si>
    <t>Experiencia en el ámbito de la línea aérea de contacto proyectos y/o obras.
Conocimientos demostrables en equipamiento de línea aérea de contacto.</t>
  </si>
  <si>
    <t>TR-ESRR-005</t>
  </si>
  <si>
    <t>LA CATEGORIA DE ENCUADRE NO COINCIDE CON LO QUE PONE EN EL ANEXO</t>
  </si>
  <si>
    <t xml:space="preserve">5 años de experiencia en obras en el ámbito ferroviario, habiendo participado en obras de montaje de línea aérea de contacto.					
</t>
  </si>
  <si>
    <t xml:space="preserve">Preferiblemente FP o similar					
</t>
  </si>
  <si>
    <t>Vigilante especializado</t>
  </si>
  <si>
    <t>Vigilante en Obras de Línea Aérea de Contacto</t>
  </si>
  <si>
    <t>TR-ESRR-004</t>
  </si>
  <si>
    <t>Experiencia en proyectos relacionados con el diseño o fabricación o puesta en servicio o mantenimiento de material rodante.
Conocimientos demostrables de la normativa de aplicación de los sistemas de su área de especialidad en el ámbito del material rodante</t>
  </si>
  <si>
    <t>TR-ESRR-003</t>
  </si>
  <si>
    <t xml:space="preserve">Experiencia de más de 5 años, habiendo desarrollado al menos 2 de ellos en el ámbito de la línea aérea de contacto proyectos y/o obras.
Conocimientos demostrables en equipamiento de línea aérea de contacto.				
</t>
  </si>
  <si>
    <t>TR-ESRR-002</t>
  </si>
  <si>
    <t xml:space="preserve">Experiencia demostrable de al menos 2 años en redacción y/o supervisión de proyectos, 					
</t>
  </si>
  <si>
    <t>Técnico/a de gestión de contratos de Línea Aérea de Contacto</t>
  </si>
  <si>
    <t>TR-ESRR-001</t>
  </si>
  <si>
    <t xml:space="preserve">Al menos 10 años de experiencia en labores similares a las solicitadas.
Se valorará experiencia previa en:
   Software de CUBUS (Státik, Cedrus, Fagus),  SAP2000, ANSYS, Sofistic, Idea, CYPE, RIDO
   Programas de presupuestos (Menfis, Presto) y gráficos (Autocad)
   Programas de CAD/BIM: AutoCAD, Revit
Inglés: valorable nivel mínimo C1.				
</t>
  </si>
  <si>
    <t xml:space="preserve">Nivel 3 MECES / EQF 7 (máster)
Ingeniería de Caminos, Canales y Puertos o Grado en Ingeniería Civil + Máster en Ingeniería de Caminos, Canales y Puertos			
</t>
  </si>
  <si>
    <t>Técnico/a especialista de Proyectos en Cálculo de Estructuras</t>
  </si>
  <si>
    <t>TR-EEPS-002</t>
  </si>
  <si>
    <t>LARA</t>
  </si>
  <si>
    <t>PDF GENERADO</t>
  </si>
  <si>
    <t>Experiencia mínima de 15 años de los cuales más de 6 meses de experiencia en la redacción y desarrollo de normas y especificaciones técnicas de Adif, dentro de la especialidad de infraestructura y vía.</t>
  </si>
  <si>
    <t>Ingeniería civil y/o Ingeniería Técnica de Obras Públicas</t>
  </si>
  <si>
    <t>Técnico/a especialista en Normativa Ferroviaria</t>
  </si>
  <si>
    <t>TR-EEPB-004</t>
  </si>
  <si>
    <t xml:space="preserve">Mantenemos lo que pone en el anexo. </t>
  </si>
  <si>
    <r>
      <rPr>
        <b/>
        <sz val="11"/>
        <color theme="4"/>
        <rFont val="Calibri"/>
        <scheme val="minor"/>
      </rPr>
      <t xml:space="preserve">DUDA DESCRIPCIÓN PUESTO:
</t>
    </r>
    <r>
      <rPr>
        <sz val="11"/>
        <color theme="4"/>
        <rFont val="Calibri"/>
        <scheme val="minor"/>
      </rPr>
      <t>EN VEZ DE REALIZAR UNA BREVE DESCRICIÓN DEL PUESTO SE HAN DESGLOSADO FUNCIONES DEL PUESTO. ¿ES CORRECTO?</t>
    </r>
  </si>
  <si>
    <t>Experiencia en redacción de proyectos en metodología BIM al menos 1 año</t>
  </si>
  <si>
    <t>Técnico/a en redacción de proyectos de arquitectura y edificación ferroviaria</t>
  </si>
  <si>
    <t>TR-EEPB-003</t>
  </si>
  <si>
    <t>Al menos 1 año de experiencia trabajando o colaborando con la Dirección General de Carreteras (MITMA)
Más de 1 año de experiencia en preparación de ofertas para administraciones públicas</t>
  </si>
  <si>
    <t>Máster en Ingeniería de Caminos, Canales y Puertos</t>
  </si>
  <si>
    <t>Técnico/a en valoración de ofertas</t>
  </si>
  <si>
    <t>TR-EEPB-002</t>
  </si>
  <si>
    <t>Más de 10 años de experiencia demostrable en las funciones enumeradas en el apartado 1.14.
Manejo a nivel usuario de programas de presupuesto y de señalización (CARDIM). 
Conocimiento de las Normas de redacción de proyectos (DGC, Adif) aplicables a nivel nacional.
Formación en Firmes, en Seguridad Vial, en GIS</t>
  </si>
  <si>
    <t>Ingeniería técnica de Obras Públicas
o Ingeniería de Caminos, Canales y Puertos</t>
  </si>
  <si>
    <t>Ingeniería ferroviaria  (incluye Gestión Técnica y Administrativa ferroviaria)</t>
  </si>
  <si>
    <t>Proyectista de Carreteras</t>
  </si>
  <si>
    <t>G. Proyectos de Carreteras</t>
  </si>
  <si>
    <t>TR-EEPR-002</t>
  </si>
  <si>
    <t>Al menos 1 año de experiencia en diseño gráfico, maquetación y creación de realidad virtual
Dominio de programación en software de animación (unity o similares)
Dominio en herramientas de diseño gráfico y maquetación</t>
  </si>
  <si>
    <t>Grado superior en Diseño Gráfico</t>
  </si>
  <si>
    <t>Diseñador/a Gráfico</t>
  </si>
  <si>
    <t>TR-EEPR-001</t>
  </si>
  <si>
    <t>Imprescindible acreditar la condición de Design Manager en, al menos, un proyecto internacional
Imprescindible experiencia en sistemas tranviarios y de metro.
Acreditará conocimientos expertos en sistemas tranviarios tanto en OPEX como CAPEX.
Experiencia de al menos 5 años en diseño funcional y explotación de líneas de tranvía, metro y ferrocarril
Experiencia de al menos 2 años en integración de sistemas ferroviarios.</t>
  </si>
  <si>
    <t>Máster Univ. Ing. en Sistemas Ferroviarios</t>
  </si>
  <si>
    <t>Especialista en diseño de sistemas ferroviarios, especialmente metro y tranvía</t>
  </si>
  <si>
    <t>TR-EEPC-021</t>
  </si>
  <si>
    <t>Más de 1 año ejerciendo las funciones detalladas anteriormente. 
Experiencia demostrable en infraestructuras lineales (carreteras y ferrocarriles), obras hidráulicas, urbanismo y aeropuertos. Especialista en tráfico, firmes, drenaje y trazado de carreteras. Especialista en diseño de infraestructuras ferroviarias. 
Experiencia en Asistencia Técnica a Obra. 
Experiencia en el ámbito internacional. 
Experiencia global de más de 20 años</t>
  </si>
  <si>
    <t>Ingeniería de Caminos, Canales y Puertos (Especialidad: Transportes)</t>
  </si>
  <si>
    <t>Apoyo directo cliente: Director/a de proyectos</t>
  </si>
  <si>
    <t>TR-EEPC-020</t>
  </si>
  <si>
    <t>Deberá acreditar una experiencia de más de 10 años en drenaje de obra lineal. 
Capacidad para compaginar varios trabajos de la especialidad de hidrología y drenaje. 
Manejo de herramientas de trazado y modelado de terreno.
Manejo de software específico.
Alta capacidad de coordinación con el resto de técnicas implicadas en los proyectos</t>
  </si>
  <si>
    <t>TR-EEPC-019</t>
  </si>
  <si>
    <t>Cambiamos descripción del puesto en el anexo
Cambiamos denominación de puesto tipo a “Apoyo directo Cliente. Director/a de Proyectos “.</t>
  </si>
  <si>
    <r>
      <rPr>
        <b/>
        <sz val="11"/>
        <color theme="4"/>
        <rFont val="Calibri"/>
        <scheme val="minor"/>
      </rPr>
      <t xml:space="preserve">DUDA DENOMINACIÓN PUESTO Y DESCRIPCIÓN PUESTO:
</t>
    </r>
    <r>
      <rPr>
        <sz val="11"/>
        <color theme="4"/>
        <rFont val="Calibri"/>
        <scheme val="minor"/>
      </rPr>
      <t>EN DENOMINACIÓN PUESTO APARECE: "Apoyo directo cliente" Y  EN DESCRIPCIÓN PUESTO: "Director/a de Proyectos de Red Convencional". ¿ES CORRECTO?
se detectó un desajuste en la denominación de puesto tipo y en la descripción del puesto que no coincidía la del listado con el anexo, nos indicáis que se cambia la descripción del puesto en el anexo, donde también había un desajuste, pero el puesto tipo sigue sin coincidir, en el listado indica: “Apoyo directo cliente” y en el anexo: “Apoyo directo Cliente. Director de Proyectos” ¿Qué sería lo correcto?</t>
    </r>
  </si>
  <si>
    <t>Experiencia 5 años en Proyectos Ferroviarios, uno de ellos en las funciones expuestas.
Valorable experiencia como Ingeniero civil.</t>
  </si>
  <si>
    <t>Ingeniería Industrial Especialidad Construcción</t>
  </si>
  <si>
    <t>ING-Ingeniero/a</t>
  </si>
  <si>
    <t>Apoyo directo Cliente. Director de Proyectos</t>
  </si>
  <si>
    <t>TR-EEPC-018</t>
  </si>
  <si>
    <t>Más de 8 años de experiencia total y 2 años desarrollando las funciones que se indican. 
Título de Coordinador de Seguridad y Salud. 
Conocimiento entorno BIM.</t>
  </si>
  <si>
    <t>Graduado en Ingeniería Civil (Construcciones Civiles) y/o
Ingeniero Técnico de Obras públicas (Transportes y Servicios Urbanos)</t>
  </si>
  <si>
    <t>TR-EEPC-017</t>
  </si>
  <si>
    <r>
      <rPr>
        <b/>
        <sz val="11"/>
        <color theme="4"/>
        <rFont val="Calibri"/>
        <scheme val="minor"/>
      </rPr>
      <t xml:space="preserve">DESAJUSTE FUNCIONES ESPECÍFICAS:
</t>
    </r>
    <r>
      <rPr>
        <sz val="11"/>
        <color theme="4"/>
        <rFont val="Calibri"/>
        <scheme val="minor"/>
      </rPr>
      <t>LA 4º FUNCIÓN ESTÁ EN BLANCO</t>
    </r>
  </si>
  <si>
    <t>Experiencia en las funciones específicas de al menos 2 años.
Estudios específicos de diseño, desarrollo y mantenimiento de infraestructuras ferroviarias</t>
  </si>
  <si>
    <t>Ingeniería de Caminos, Canales y Puertos o Máster en ICCP</t>
  </si>
  <si>
    <t>Apoyo directo cliente: Técnico/a supervisión de proyectos</t>
  </si>
  <si>
    <t>TR-EEPC-016</t>
  </si>
  <si>
    <t>Estudios de Doctorado en Ingeniería de Infraestructura del Transporte. 
Administración y Dirección de Empresas Executive Internacional MBA.
Al menos 15 años de experiencia global</t>
  </si>
  <si>
    <t>Apoyo directo cliente: Técnico/a en supervisión y aprobación de proyectos</t>
  </si>
  <si>
    <t>TR-EEPC-015</t>
  </si>
  <si>
    <t>Master en Project Management. Título de Arquitecto/a Conservador por la Fundación Arquitectura COAM.
Más de 15 años de experiencia global</t>
  </si>
  <si>
    <t>Apoyo directo cliente: Director/a de Proyectos de Edificación Ferroviaria</t>
  </si>
  <si>
    <t>TR-EEPC-014</t>
  </si>
  <si>
    <t>Valorable conocimientos en construcciones civiles y urbanísticos. 
Mínimo 2 años de experiencia en trabajos relacionados con el ámbito.
Conocimiento de programas de la Administración como son Licencias, Gexpe y SIXGa.</t>
  </si>
  <si>
    <t>Grado en Ingeniería Civil y Máster en construcción y mantenimiento de infraestructuras ferroviarias</t>
  </si>
  <si>
    <t>Pontevedra</t>
  </si>
  <si>
    <t>Ingeniero/a Civil</t>
  </si>
  <si>
    <t>TR-EEPC-013</t>
  </si>
  <si>
    <t>Mínimo 2 años de experiencia en trabajos similares.
Se valorará experiencia previa en: Redacción de estudios de afecciones hidrogeológicas para MITMA y ADIF.
Redacción de proyectos de redes piezométricas para el Ministerio para la Transición Ecológica y el Reto Demográfico (MITERD).
Se valorará conocimientos adicionales en Software específico para hidrogeología.
Inglés: valorable nivel mínimo B2.</t>
  </si>
  <si>
    <t>Titulación Universitaria Superior (Nivel 3 MECES / 7 EQF (máster)): 
Grado en ciencias geológicas + Máster en geología ambiental</t>
  </si>
  <si>
    <t>TR-EEPC-012</t>
  </si>
  <si>
    <t>Más de 6 meses redactando informes de Interoperabilidad para la Administración Pública (ADIF).
Al menos 7 años de experiencia global</t>
  </si>
  <si>
    <t>Ingeniería Civil especializado en construcciones civiles y transportes</t>
  </si>
  <si>
    <t>Apoyo directo cliente: Técnico/a interoperabilidad</t>
  </si>
  <si>
    <t>TR-EEPC-011</t>
  </si>
  <si>
    <t>Al menos 1 año de experiencia trabajando o colaborando con la Dirección General de Carreteras (MITMA), SG Conservación
Al menos 3 años de experiencia en temas relacionados con la auscultación de firmes
Formación Jefe COEX de Conservación de Carreteras
Manejo de AutoCAD a nivel usuario</t>
  </si>
  <si>
    <t>Técnico/a Gestión de Firmes y Señalización</t>
  </si>
  <si>
    <t>TR-EEPC-010</t>
  </si>
  <si>
    <t>Más de 1 año de experiencia en la tramitación de Convenios/Encomiendas/Adendas/Protocolos.
Más de 1 año de experiencia en la planificación, coordinación, análisis y seguimiento de los temas de la Dirección General de Planificación, Estrategia y Proyectos a elevar a los Comités de Dirección y Consejos de Administración de ADIF, ADIF-AV.
Más de 1 año de experiencia en la inclusión de la información de proyectos de construcción de la Dirección de Planificación, Estrategia y Proyectos en la Tramificación Común de ADIF Y ADIF-AV.
Al menos 4 años de experiencia global</t>
  </si>
  <si>
    <t>Apoyo directo cliente: Técnico/a apoyo proyectos</t>
  </si>
  <si>
    <t>TR-EEPC-009</t>
  </si>
  <si>
    <t>Experiencia demostrable de al menos 10 años en las funciones enumeradas en el apartado 1.14. 
Nivel experto en Clip y/o Istram. Nivel avanzado en AutoCAD. 
Conocimientos BIM, participación en proyecto con metodología BIM
Participación en proyectos internacionales.
Dominio de la normativa de trazado de Carreteras española.
Conocimientos de Programación.</t>
  </si>
  <si>
    <t>Ingeniería Técnica de Obras Públicas, Ingeniería Técnica en Topografía
o Ingeniería de Caminos, Canales y Puertos</t>
  </si>
  <si>
    <t>TR-EEPC-008</t>
  </si>
  <si>
    <t>Máster en Gestión BIM
Al menos, 5 años de experiencia en coordinación BIM en proyectos y 1 año en el desarrollo de recursos para mejora de eficiencia BIM (plantillas, parámetros compartidos, exportaciones…)
Dominio de herramientas BIM de modelado y/o auditoría</t>
  </si>
  <si>
    <t xml:space="preserve">Arquitectura Superior					
</t>
  </si>
  <si>
    <t>Coordinación e implantación BIM</t>
  </si>
  <si>
    <t>Experto/a en coordinación e implantación BIM</t>
  </si>
  <si>
    <t>G. BIM</t>
  </si>
  <si>
    <t>TR-EEPM-002</t>
  </si>
  <si>
    <t>Máster en Gestión BIM
Al menos, 4 años de experiencia en coordinación BIM y 1 año en el desarrollo de automatizaciones y otros recursos para mejora de eficiencia BIM (plantillas, parámetros compartidos, exportaciones…)
Dominio de herramientas BIM de modelado y/o auditoría</t>
  </si>
  <si>
    <t>Experto/a en coordinación BIM</t>
  </si>
  <si>
    <t>TR-EEPM-001</t>
  </si>
  <si>
    <t>Más de 15 años de experiencia en procesos expropiatorios y Tramitación de licencias y permisos de las Administraciones Públicas.</t>
  </si>
  <si>
    <t>Titulado Superior: Licenciatura en derecho</t>
  </si>
  <si>
    <t>TR-EEP-002</t>
  </si>
  <si>
    <t>Más de 10 años de experiencia, de los cuales más de 1 año de experiencia realizando las funciones especificadas. 
Certificación Project Management Professional. 
Valorable Máster en Ing. Geotécnica y Construcción de Túneles.</t>
  </si>
  <si>
    <t>Apoyo directo cliente: Técnico/a proyectos</t>
  </si>
  <si>
    <t>TR-EEP-001</t>
  </si>
  <si>
    <t>CambiamosDescripción del puesto del anexo</t>
  </si>
  <si>
    <t>Conocimientos en Revit MEP</t>
  </si>
  <si>
    <t>Ingeniería agrónoma</t>
  </si>
  <si>
    <t>Técnico/a de Instalaciones</t>
  </si>
  <si>
    <t>Técnico/a en redacción de Proyectos de Instalaciones MEP</t>
  </si>
  <si>
    <t>TR-EEW-005</t>
  </si>
  <si>
    <t>ICCP con al menos 15 años de experiencia desde titulación
Al menos 5 años de experiencia en contratos internacionales
Al menos 10 años de experiencia en proyectos y/o obras de edificación y obra civil
Al menos 2 años de experiencia en contratos de metodología PMO
Experiencia demostrable en trabajos de Contract Management</t>
  </si>
  <si>
    <t>Ingeniería de Caminos Canales y Puertos (Titulación Superior)</t>
  </si>
  <si>
    <t>Experto/a en PMO</t>
  </si>
  <si>
    <t>TR-EEW-001</t>
  </si>
  <si>
    <t>Al menos 24 meses desempeñando labores similares a la del puesto ofertado</t>
  </si>
  <si>
    <t xml:space="preserve">Jefe/a de Unidad de la Asistencia </t>
  </si>
  <si>
    <t>TR-EEWS-013</t>
  </si>
  <si>
    <t>Valorable Curso de Coordinador de Seguridad y Salud Al menos 10 meses desempeñando labores similares a la del puesto ofertado</t>
  </si>
  <si>
    <t>Graduado en Ingeniería de la Edificación y Técnico Superior Prevención de Riesgos Laborales</t>
  </si>
  <si>
    <t>TR-EEWS-012</t>
  </si>
  <si>
    <t>Valorable Formación profesional en contabilidad y finanzas
Al menos 6 meses de experiencia en puestos similares</t>
  </si>
  <si>
    <t>Ingeniero Civil o Asimilado Titulado Medio</t>
  </si>
  <si>
    <t>Técnico/a Suministro Materiales Ferroviarios</t>
  </si>
  <si>
    <t>TR-EEWS-011</t>
  </si>
  <si>
    <t>Ingeniero/a de Caminos, Canales y Puestos con al menos quince (15) años desde titulación.
Experiencia demostrable como Técnico de Proyectos de Montaje de Vía para la Subdirección de Programación Técnica de Montaje de Vía y Suministros de ADIF.
Experiencia demostrable como Jefe de Unidad de obra para obras de ADIF A.V.</t>
  </si>
  <si>
    <t>Ingeniería de Caminos, Canales y Puertos (Titulación Superior)</t>
  </si>
  <si>
    <t>Técnico/a de Proyectos de Montaje de Vía</t>
  </si>
  <si>
    <t>TR-EEWI-027</t>
  </si>
  <si>
    <t>Competencias cambiadas en el anexo. El puesto válido es Técnico/a 1 (nivel H)
Cambiamos Anexo otros requisitos “'Ingeniería de Caminos, Canales y Puertos con al menos cinco (5) años desde titulación”</t>
  </si>
  <si>
    <r>
      <rPr>
        <b/>
        <sz val="11"/>
        <color theme="4"/>
        <rFont val="Calibri"/>
        <scheme val="minor"/>
      </rPr>
      <t xml:space="preserve">DESAJUSTE COMPETENCIAS Y NIVEL:
</t>
    </r>
    <r>
      <rPr>
        <sz val="11"/>
        <color theme="4"/>
        <rFont val="Calibri"/>
        <scheme val="minor"/>
      </rPr>
      <t>HAY QUE AÑADIR LA 5º (INICIATIVA).
POR OTRO LADO, EN NIVEL APARECE EL G, SIN EMBARGO AL SER EL PUESTO Técnico/a 1 DICHA RAMA DEBERÍA SER LA H. ¿QUÉ ES LO VÁLIDO?
ALP: al revisar de los cambios, hemos detectado que entre las funciones aparece un número 5 que podría generar confusión ¿se podría eliminar? Nos referimos a esto: Ingeniería de Caminos, Canales y Puertos con al menos diez (5) años desde titulación.</t>
    </r>
  </si>
  <si>
    <t>Ingeniería de Caminos, Canales y Puertos con al menos cinco (5) años desde titulación.
Experiencia demostrable como Director de Obra para obras para ADIF Alta Velocidad.
Experiencia demostrable como adjunto a JDirector de Obra para obras para ADIF Alta Velocidad.</t>
  </si>
  <si>
    <t>TR-EEWI-026</t>
  </si>
  <si>
    <t>Cambiamos descripción del puesto en el anexo
Cambiamos denominación de puesto tipo a “Técnico/a de Edificación” en el listado.</t>
  </si>
  <si>
    <r>
      <rPr>
        <b/>
        <sz val="11"/>
        <color theme="4"/>
        <rFont val="Poppins regular"/>
      </rPr>
      <t xml:space="preserve">DESAJUSTE DESCRIPCIÓN PUESTO:
</t>
    </r>
    <r>
      <rPr>
        <sz val="11"/>
        <color theme="4"/>
        <rFont val="Poppins regular"/>
      </rPr>
      <t>LA DENOMINACIÓN DEL PUESTO ES "</t>
    </r>
    <r>
      <rPr>
        <b/>
        <sz val="11"/>
        <color theme="4"/>
        <rFont val="Poppins regular"/>
      </rPr>
      <t>Director/a</t>
    </r>
    <r>
      <rPr>
        <sz val="11"/>
        <color theme="4"/>
        <rFont val="Poppins regular"/>
      </rPr>
      <t xml:space="preserve"> de obra", SIN EMBARGO EN EL CAMPO DESCRIPCIÓN DETALLA: "</t>
    </r>
    <r>
      <rPr>
        <b/>
        <sz val="11"/>
        <color theme="4"/>
        <rFont val="Poppins regular"/>
      </rPr>
      <t>Técnico/a</t>
    </r>
    <r>
      <rPr>
        <sz val="11"/>
        <color theme="4"/>
        <rFont val="Poppins regular"/>
      </rPr>
      <t xml:space="preserve"> de edificación. Responsable de obra civil y edificación en la aco del acceso ferroviario a Murcia". ¿ES CORRECTO?</t>
    </r>
  </si>
  <si>
    <t>Al menos 15 años de experiencia en la redacción y/o coordinación de proyectos y/o obras de edificación.
Al menos 10 años de experiencia en la coordinación de trabajos acorde a los procedimientos de empresas gestoras de infraestructuras de transporte.
Al menos 2 años de experiencia acreditada como Dirección Facultativa en obras de edificación ferroviaria.
Máster en Real Estate &amp; Facility Management</t>
  </si>
  <si>
    <t>Arquitectura</t>
  </si>
  <si>
    <t>TR-EEWI-025</t>
  </si>
  <si>
    <t>Certificado Microsoft Excel Specialist 
Al menos 6 meses de experiencia en puestos similares</t>
  </si>
  <si>
    <t>Grado en ingeniería de organización industrial</t>
  </si>
  <si>
    <t>Ingeniería ferroviaria (Incluye Gestión Técnica y Administrativa ferroviaria)</t>
  </si>
  <si>
    <t>Técnico/a Gestión Contratos de Suministros</t>
  </si>
  <si>
    <t>TR-EEWI-024</t>
  </si>
  <si>
    <t>Ingeniero/a de Montes (Titulación Superior) de al menos siete (7) años desde titulación.
Experiencia requerida en seguimiento de Sistema de Gestión de Calidad y Medioambiente.
Experiencia requerida en Elaboración de Planes de Gestión de Residuos, Planes de Vigilancia Ambientales y Planes de Calidad para obra civil y Edificación.
Experiencia requerida en Elaboración de proyectos de paisajismo y ejecución de obra.
Al menos tres (3) años de experiencia como Técnico de Línea para el Seguimiento Ambiental para las obras de ADIF y ADIF Alta Velocidad.</t>
  </si>
  <si>
    <t>Ingeniería de Montes (Titulación Superior)</t>
  </si>
  <si>
    <t>Técnico/a asesor en seguimiento y vigilancia ambiental de obras</t>
  </si>
  <si>
    <t>TR-EEWI-023</t>
  </si>
  <si>
    <t>Licenciado en Geología con al menos quince (15) años desde titulación.
Máster en Recursos Geológicos e Ingeniería Geológica.
Experiencia en revisión ambiental de proyectos básicos, constructivos y modificados de obras ferroviarias de Alta Velocidad y Convencional.
Experiencia en Supervisión del seguimiento ambiental en obra para líneas de Alta Velocidad y redacción de Estudios de Impacto Ambiental.</t>
  </si>
  <si>
    <t>Licenciatura en Geología (Titulación Superior)</t>
  </si>
  <si>
    <t>Técnico/a asesor en seguimiento y vigilancia ambiental de obra.</t>
  </si>
  <si>
    <t>TR-EEWI-022</t>
  </si>
  <si>
    <t>Licenciado en Ciencias Ambientales con al menos diez (10) años desde titulación.
Experto Universitario en Derecho Ambiental con al menos diez (10) años desde titulación.
Experiencia demostrable de al menos tres (3) años como asesor en temas de fauna para obras de carreteras u obras ferroviarias.
Experiencia demostrable de al menos tres (3) años en seguimiento faunístico, acústica ambiental y seguimiento ambiental de obras.</t>
  </si>
  <si>
    <t>Licenciatura de Ciencias Ambientales (Titulado Superior)</t>
  </si>
  <si>
    <t>Técnico/a de seguimiento faunístico y acústica en fase de obra</t>
  </si>
  <si>
    <t>TR-EEWI-021</t>
  </si>
  <si>
    <t>Licenciado/a en Biología (titulación superior) con más de quince (15) años desde titulación.
Experiencia como director ambiental de obra ferroviaria para ADIF o ADIF A.V.
Experiencia de más de diez (10) años como técnico ambiental para obras ferroviarias de ADIF o ADIF A.V.
Experiencia en la coordinación para la implantación y control de cumplimiento de objetivos DNSH para todas las obras de Adif y Adif-AV financiadas por fondos MRR.</t>
  </si>
  <si>
    <t>Licenciatura en Biología (Titulación Superior)</t>
  </si>
  <si>
    <t>Técnico/a asesor en control y tratamiento digital de la información ambiental generada en las obras ferroviarias.</t>
  </si>
  <si>
    <t>TR-EEWI-020</t>
  </si>
  <si>
    <r>
      <rPr>
        <b/>
        <sz val="11"/>
        <color theme="4"/>
        <rFont val="Poppins regular"/>
      </rPr>
      <t xml:space="preserve">DESAJUSTE COMPETENCIAS:
</t>
    </r>
    <r>
      <rPr>
        <sz val="11"/>
        <color theme="4"/>
        <rFont val="Poppins regular"/>
      </rPr>
      <t>HAY QUE BORRAR LA 6º (AUTONOMÍA). NO ES DE ESTE PUESTO.</t>
    </r>
  </si>
  <si>
    <t>Al menos 6 meses de experiencia en puestos similares</t>
  </si>
  <si>
    <t>Ingeniería Técnico Industrial</t>
  </si>
  <si>
    <t>Coordinador/a de agentes habilitados</t>
  </si>
  <si>
    <t>TR-EEWI-019</t>
  </si>
  <si>
    <t>Master MBA Máster en Ferrocarriles y Transporte Ferroviario
Al menos 12 meses realizando labores similares a las del puesto ofertado</t>
  </si>
  <si>
    <t>Técnico/a de materiales para infraestructura ferroviaria</t>
  </si>
  <si>
    <t>TR-EEWI-018</t>
  </si>
  <si>
    <t>Arquitecto Técnico (titulación media) con al menos quince (15) años desde titulación.
Experiencia de al menos ocho (8) meses como técnico de riesgos ferroviarios para obras de ADIF A.V. en Murcia y su entorno.
Experiencia en trabajos de puesta en servicio y certificados de interoperabilidad para líneas ferroviarias de ADIF A.V.</t>
  </si>
  <si>
    <t>Arquitectura Técnica (Titulación Media)</t>
  </si>
  <si>
    <t>Técnico/a de riesgos ferroviarios e interoperabilidad</t>
  </si>
  <si>
    <t>TR-EEWI-017</t>
  </si>
  <si>
    <t>Ingeniero de Caminos, Canales y Puertos con al menos quince (15) años desde titulación.
Máster en Calidad de la Construcción.
Máster en Construcción y Mantenimiento de Infraestructuras Ferroviarias.
Experiencia como adjunto a dirección de obra ferroviaria para ADIF o ADIF A.V.
Experiencia de al menos cuatro (4) años como Jefe de Unidad de asistencia técnica a obra ferroviaria para ADIF A.V.</t>
  </si>
  <si>
    <t>Ingeniería de Caminos, Canales y Puertos (Titulación superior)</t>
  </si>
  <si>
    <t>TR-EEWI-016</t>
  </si>
  <si>
    <t>Máster en Arqueología (titulación superior) con al menos tres (3) años desde titulación.
Grado en Historia (titulación media) con al menos cuatro (4) años desde titulación.
Experiencia demostrable como técnico de Asesoría de Patrimonio Cultural con al menos diez (10) meses de experiencia.
Valorable experiencia como investigador.
Requerida experiencia como técnico de arqueología en excavaciones arqueológicas.</t>
  </si>
  <si>
    <t>Máster en Arqueología (Titulación superior)</t>
  </si>
  <si>
    <t>Técnico/a  de Patrimonio Cultural</t>
  </si>
  <si>
    <t>TR-EEWI-015</t>
  </si>
  <si>
    <t>Ingeniería de Caminos, Canales y Puertos de más de quince (15) años desde titulación.
Experiencia demostrable de al menos nueve (9) meses como dirección de obra ferroviaria para ADIF en Barcelona.
Requerida experiencia de obra ferroviaria en entorno urbano en la provincia de Barcelona.
Idiomas: nivel alto de catalán.</t>
  </si>
  <si>
    <t>Dirección de obra ferroviaria</t>
  </si>
  <si>
    <t>TR-EEWI-014</t>
  </si>
  <si>
    <t>Al menos 24 meses desarrollando trabajos similares a las del puesto ofertado</t>
  </si>
  <si>
    <t>Ingeniería Técnica en Topografía</t>
  </si>
  <si>
    <t>Técnico/a de Suministros de Vía</t>
  </si>
  <si>
    <t>TR-EEWI-013</t>
  </si>
  <si>
    <t>Máster en Big Data Analytics
Al menos 6 meses de experiencia en puestos similares</t>
  </si>
  <si>
    <t>Ingeniería Civil o conocimientos equivalentes equiparados por la empresa y/o experiencia consolidada en el ejercicio de la actividad</t>
  </si>
  <si>
    <t>Analista de datos y capacidad</t>
  </si>
  <si>
    <t>TR-EEWI-012</t>
  </si>
  <si>
    <t>Ingeniero/a de Caminos, Canales y Puertos con al menos diez (10) años desde titulación.
Formación como piloto de seguridad para trabajos en vía y para seguridad en la circulación.
Experiencia demostrable como Jefe/a de Unidad de asistencia técnica a obra para obras para ADIF Alta Velocidad.
Experiencia demostrable como adjunto a Jefe/a de Unidad de asistencia técnica a obra para obras para ADIF Alta Velocidad.</t>
  </si>
  <si>
    <t>Adjunto/a Jefe/a de unidad</t>
  </si>
  <si>
    <t>TR-EEWI-011</t>
  </si>
  <si>
    <t>Ingeniero Técnico/a Agrícola con al menos quince (15) años desde titulación.
Técnico/a Superior en Prevención de Riesgos Laborales, al menos dos especialidades.
Experiencia requerida de al menos cuatro (4) años como dirección ambiental de obra para obras de carreteras.
Experiencia requerida de al menos nueve (9) meses como dirección ambiental de obra para obras de ADIF o ADIF A.V. en Galicia.</t>
  </si>
  <si>
    <t>Ingeniería Técnica Agrícola (titulación media)</t>
  </si>
  <si>
    <t>TR-EEWI-010</t>
  </si>
  <si>
    <r>
      <rPr>
        <b/>
        <sz val="11"/>
        <color theme="4"/>
        <rFont val="Calibri"/>
        <scheme val="minor"/>
      </rPr>
      <t xml:space="preserve">DESAJUSTE COMPETENCIAS:
</t>
    </r>
    <r>
      <rPr>
        <sz val="11"/>
        <color theme="4"/>
        <rFont val="Calibri"/>
        <scheme val="minor"/>
      </rPr>
      <t>ESTÁ MAL LA 3º (INICIATIVA). HAY QUE AÑADIR LA CORRECTA: 3º GESTIÓN Y TRANSMISIÓN DEL CONOCIMIENTO.</t>
    </r>
  </si>
  <si>
    <t>Al menos 9 meses desempeñando labores similares a la del puesto</t>
  </si>
  <si>
    <t>Licenciatura en Ingeniería Química y Máster en Prevención de Riesgos Laborales</t>
  </si>
  <si>
    <t>TR-EEWI-009</t>
  </si>
  <si>
    <t>Ingeniero/a de Caminos, Canales y Puertos con más de quince (15) años de experiencia. 
Al menos un (1) año de experiencia como dirección de obra ferroviaria para ADIF o ADIF A.V.
Requerida formación en: Mantenimiento de Infraestructuras ferroviarias.
Requerida experiencia en obras ferroviarias para ADIF o ADIF A.V. en Barcelona</t>
  </si>
  <si>
    <t>TR-EEWI-008</t>
  </si>
  <si>
    <t>Al menos 9 meses de experiencia acreditada como Ingeniero Industrial en obras de edificación en entorno ferroviario.
Al menos 9 meses de experiencia en la coordinación de trabajos acorde a los procedimientos de empresas gestoras de infraestructuras de transporte.
Al menos 4 años de experiencia en proyectos y/o obras de edificación.
Grado Superior de Sistemas Electrotécnicos y Automatizados.
Máster Universitario en Ingeniería de la Energía especialidad Mercados y Gestión energética.</t>
  </si>
  <si>
    <t>Grado en Ingeniería eléctrica</t>
  </si>
  <si>
    <t>TR-EEWE-027</t>
  </si>
  <si>
    <t>Al menos 6 meses de experiencia en proyectos y/o obras de instalaciones de edificación en entorno ferroviario.
Al menos 5 años de experiencia en redacción de proyectos, asistencia técnica y/o dirección de obras de instalaciones.
Al menos 4 años de experiencia en proyectos y/o obras de instalaciones de sistemas electrónicos.</t>
  </si>
  <si>
    <t>Grado en Ingeniería Electrónica Industrial y Automática</t>
  </si>
  <si>
    <t>TR-EEWE-026</t>
  </si>
  <si>
    <t>Valorable Curso de Coordinador de Seguridad y Salud y al menos 9 meses desempeñando labores similares a las del puesto</t>
  </si>
  <si>
    <t>Ingeniería Técnica superior de Montes y Máster en Prevención de Riesgos Laborales</t>
  </si>
  <si>
    <t>TR-EEWE-025</t>
  </si>
  <si>
    <t>3 años y medio de experiencia en proyectos y/o obras de edificación en entorno ferroviario.
3 años y medio de experiencia en la coordinación de trabajos acorde a los procedimientos de empresas gestoras de Infraestructuras de transporte.
15 años de experiencia en proyectos y/o obras de edificación.
Nivel intermedio en Prevención de Riesgos Laborables</t>
  </si>
  <si>
    <t>Ingeniería Técnica en electricidad</t>
  </si>
  <si>
    <t>TR-EEWE-024</t>
  </si>
  <si>
    <t>Al menos 6 meses de experiencia acreditada como Director de Obra en obras de edificación en entorno ferroviario.
Al menos 6 meses de experiencia acreditada en la coordinación de trabajos acorde a los procedimientos de empresas gestoras de infraestructuras del trasporte.
Al menos 3 años de experiencia en proyectos y/o obras de edificación.</t>
  </si>
  <si>
    <t>TR-EEWE-023</t>
  </si>
  <si>
    <r>
      <rPr>
        <b/>
        <sz val="11"/>
        <color theme="4"/>
        <rFont val="Poppins regular"/>
      </rPr>
      <t xml:space="preserve">DESAJUSTE DENOMINACIÓN PUESTO TIPO:
</t>
    </r>
    <r>
      <rPr>
        <sz val="11"/>
        <color theme="4"/>
        <rFont val="Poppins regular"/>
      </rPr>
      <t>EN ANEXO APARECE "Técnico/a de edificación" Y SEGUN EXCEL ES "Técnico/a de Instalaciones de Edificación". ¿CUÁL ES LA DENOMINACIÓN CORRECTA? UNA VEZ SE CORRIJA EL NOMBRE, HABRÍA QUE REVISAR TAMBIÉN LA DESCRIPCIÓN DEL PUESTO PORQUE TAMBIÉN SE REFERENCIA LA DENOMINACIÓN EN ESTE CAMPO</t>
    </r>
  </si>
  <si>
    <t>Al menos 9 meses de experiencia acreditada en la coordinación de trabajos en obras de entorno ferroviario, acorde a los procedimientos de Renfe Viajeros
Al menos 10 años de experiencia en proyectos y/o obras de edificación y obra civil
Al menos 4 años de experiencia en ejecución de obras de entrono ferroviario
Acreditar conocimientos de circulación ferroviaria de Adif, para ejecución de obras en entorno ferroviario Acreditar conocimientos de cálculo de estructuras con Cypecad.</t>
  </si>
  <si>
    <t>Ingeniería técnica de obras públicas en transportes y servicios urbanos</t>
  </si>
  <si>
    <t>Técnico/a de edificación</t>
  </si>
  <si>
    <t>TR-EEWE-022</t>
  </si>
  <si>
    <r>
      <rPr>
        <b/>
        <sz val="11"/>
        <color theme="4"/>
        <rFont val="Poppins regular"/>
      </rPr>
      <t xml:space="preserve">DESAJUSTE COMPETENCIAS:
</t>
    </r>
    <r>
      <rPr>
        <sz val="11"/>
        <color theme="4"/>
        <rFont val="Poppins regular"/>
      </rPr>
      <t>ESTÁ MAL LA 4º (AUTONOMÍA). HAY QUE AÑADIR LA CORRECTA: 4º INICIATIVA.</t>
    </r>
  </si>
  <si>
    <t>Al menos 6 meses de experiencia acreditada Asistencia de instalaciones en obras de edificación en entorno ferroviario.
Al menos 10 años de experiencia en proyectos y/o obras de instalación y edificación
Al menos 10 años de experiencia en tramitaciones con compañías suministradoras y legalización de instalaciones</t>
  </si>
  <si>
    <t>Ingeniería Industrial en Electricidad o Graduado en Ingeniería Eléctrica</t>
  </si>
  <si>
    <t>TR-EEWE-021</t>
  </si>
  <si>
    <r>
      <rPr>
        <b/>
        <sz val="11"/>
        <color theme="4"/>
        <rFont val="Poppins regular"/>
      </rPr>
      <t xml:space="preserve">DESAJUSTE COMPETENCIAS:
</t>
    </r>
    <r>
      <rPr>
        <sz val="11"/>
        <color theme="4"/>
        <rFont val="Poppins regular"/>
      </rPr>
      <t>HAY QUE AÑADIR LA 5º (INICIATIVA).</t>
    </r>
  </si>
  <si>
    <t>Al menos 6 años de experiencia en proyectos y/o obras de edificación.
Al menos 2 años de experiencia como asistencia técnica en obras de edificación en el ámbito de instalaciones en entorno ferroviario.
Al menos 1 años de experiencia en procedimientos de licitaciones, solicitud, seguimiento y justificación de proyectos subvencionados por la administración pública y otras gestiones con la administración pública.</t>
  </si>
  <si>
    <t>Grado en Tecnologías de Telecomunicaciones y Arquitectura Técnica</t>
  </si>
  <si>
    <t>TR-EEWE-020</t>
  </si>
  <si>
    <r>
      <rPr>
        <b/>
        <sz val="11"/>
        <color theme="4"/>
        <rFont val="Calibri"/>
        <scheme val="minor"/>
      </rPr>
      <t xml:space="preserve">DESAJUSTE DESCRIPCIÓN PUESTO:
</t>
    </r>
    <r>
      <rPr>
        <sz val="11"/>
        <color theme="4"/>
        <rFont val="Calibri"/>
        <scheme val="minor"/>
      </rPr>
      <t>LA DENOMINACIÓN DEL PUESTO ES: "Técnico/a de Edificación", SIN EMBARGO EN DESCRIPCIÓN PUESTO APARECE: "Técnico/a de arquitectura". ¿QUÉ DEBERÍA APARECER EN DESCRIPCIÓN? ¿"Técnico/a de Edificación"?</t>
    </r>
  </si>
  <si>
    <t>Al menos 8 años de experiencia en proyectos y/o obras de edificación.
Al menos 2 años de experiencia en Contratos del Sector Publico, Redacción de Pliegos de prescripciones técnicas, tramitación de expedientes y documentación administrativa.
Al menos 6 meses de experiencia en asistencia técnica de edificación en entorno ferroviario.
Acreditar conocimientos en metodología BIM, gestión de proyectos BIM (LOD y BEP) y Entorno Común de Datos.</t>
  </si>
  <si>
    <t>Arquitectura Superior : Grado en Arquitectura más Máster Universitario (Nivel 3 MECES) que habilite para el ejercicio de esta profesión regulada / Arquitectura.</t>
  </si>
  <si>
    <t>TR-EEWE-019</t>
  </si>
  <si>
    <t>Al menos 15 años de experiencia en proyectos y/o obras de edificación.
Al menos 6 meses de experiencia en la coordinación de trabajos acorde a los procedimientos de empresas gestoras de infraestructuras de transporte.
Al menos 12 meses de experiencia acreditada como Dirección Facultativa en obras de edificación.
Máster en Ingeniería de Protección contra Incendio
Técnico de nivel superior en Prevención de Riesgos Laborales, especialidades de Higiene Industrial y Seguridad en el Trabajo</t>
  </si>
  <si>
    <t>Grado en Ingeniería de Edificación</t>
  </si>
  <si>
    <t>TR-EEWE-018</t>
  </si>
  <si>
    <t>Al menos 10 meses desempeñando labores similares a la del puesto</t>
  </si>
  <si>
    <t>Técnico/a de Riesgos en ACO Ferroviaria</t>
  </si>
  <si>
    <t>TR-EEWE-017</t>
  </si>
  <si>
    <t>Al menos 6 meses de experiencia acreditada como Técnico de apoyo al Director de Obra en obras de edificación en entorno ferroviario.
Al menos 6 meses de experiencia acreditada en la coordinación de trabajos acorde a los procedimientos de empresas gestoras del transporte.
Al menos 2 años de experiencia en gestión de la calidad en obras.</t>
  </si>
  <si>
    <t>Ingeniería Civil</t>
  </si>
  <si>
    <t>Técnico/a de Calidad</t>
  </si>
  <si>
    <t>TR-EEWE-016</t>
  </si>
  <si>
    <t>Experiencia de 5 años en desarrollo de proyectos básicos y de ejecución así como puesta en obra de edificios.
Al menos 6 meses de experiencia en obras de Talleres de mantenimiento de trenes en el entorno Ferroviario.
Al menos 1 año de experiencia en la coordinación de trabajos acorde a los procedimientos de empresas gestoras de la administración publica.</t>
  </si>
  <si>
    <t>Grado en Arquitectura</t>
  </si>
  <si>
    <t>TR-EEWE-015</t>
  </si>
  <si>
    <t>Al menos 6 meses desempeñando labores similares a la del puesto</t>
  </si>
  <si>
    <t>Ingeniero Técnico Industrial y Técnico de prevención de Riesgos laborales de nivel Superior</t>
  </si>
  <si>
    <t>TR-EEWE-014</t>
  </si>
  <si>
    <t>Al menos 12 meses desempeñando labores similares al las del puesto ofertado</t>
  </si>
  <si>
    <t>Ingeniería de minas, Técnico Superior Prevención de Riesgos laborales y Experto profesional en confiabilidad, Riesgo y Seguridad Ferroviaria.</t>
  </si>
  <si>
    <t>Gabinete de la Directora General del ADIF</t>
  </si>
  <si>
    <t>Técnico/a de Gabinete de Presidencia de ADIF</t>
  </si>
  <si>
    <t>TR-EEWE-013</t>
  </si>
  <si>
    <t>Al menos 12 meses desempeñando labores similares a las del puesto</t>
  </si>
  <si>
    <t>Grado en Ingeniería de Tecnologías Mineras y Máster Universitario en Transporte Terrestre y Logística</t>
  </si>
  <si>
    <t>Ingeniería viaria (incluye Gestión Técnica y Administrativa viaria)</t>
  </si>
  <si>
    <t>Técnico/a de Innovación</t>
  </si>
  <si>
    <t>TR-EEWE-012</t>
  </si>
  <si>
    <t>Al menos 18 meses de experiencia en inspección de estructuras, en especial puentes.
Valorable conocimientos de Herramientas de Gestión de Adif.
Valorable manejo de herramientas de ofimática.</t>
  </si>
  <si>
    <t>Titulación Universitaria Superior:
Ingeniería de Caminos, Canales y Puertos</t>
  </si>
  <si>
    <t>Técnico/a de Patología de Estructuras</t>
  </si>
  <si>
    <t>TR-EEMO-004</t>
  </si>
  <si>
    <t>Al menos 1 años de experiencia global.
Al menos 1 años de experiencia en gestión de riesgos ferroviarios.
Valorable conocimientos del sistema de gestión de ADIF.
Valorable manejo de herramientas de ofimática.</t>
  </si>
  <si>
    <t>Titulación Universitaria Media o Superior:
Ingeniería de Caminos Canales y Puertos
Ingeniería Técnica de Obras Públicas
Grado en Ingeniería Civil</t>
  </si>
  <si>
    <t>Técnico/a de Gestión de Riesgos</t>
  </si>
  <si>
    <t>Técnico/a de gestión de riesgos en Obras Ferroviarias de línea convencional.</t>
  </si>
  <si>
    <t>TR-EEML-030</t>
  </si>
  <si>
    <t>Experiencia global de al menos 18 años.
Al menos 5 años de experiencia en obras y/o proyectos ferroviarias de infraestructura y vía.
Valorable conocimiento de los procedimientos del ADIF.
Valorable conocimientos de software de diseño.</t>
  </si>
  <si>
    <t>Titulación Universitaria Media o Superior:
Ingeniería de Caminos Canales y Puertos
Ingeniería de Minas
Ingeniería Técnica de Obras Públicas
Grado en Ingeniería Civil
Ingeniería Técnica de Minas</t>
  </si>
  <si>
    <t>TR-EEML-029</t>
  </si>
  <si>
    <t>Experiencia global en obra de al menos 20 años.
Al menos 9 años de experiencia en obras ferroviarias de infraestructura y vía.
Valorable conocimiento de los procedimientos del ADIF.
Valorable experiencia en estructuras.</t>
  </si>
  <si>
    <t>TR-EEML-028</t>
  </si>
  <si>
    <t>Experiencia global en obra de al menos 20 años.
Al menos 10 años de experiencia en obras lineales.
Valorable conocimiento de los procedimientos del ADIF.
Valorable experiencia en estructuras.</t>
  </si>
  <si>
    <t>TR-EEML-026</t>
  </si>
  <si>
    <t>Experiencia global en obra de al menos 20 años.
Al menos 5 años de experiencia en obras ferroviarias de infraestructura y vía.
Valorable conocimiento de los procedimientos del ADIF.
Valorable experiencia en estructuras.</t>
  </si>
  <si>
    <t>TR-EEML-025</t>
  </si>
  <si>
    <t>Al menos 1 años de experiencia global.
Valorable conocimiento de los procedimientos del ADIF.
Valorable experiencia previa en gestión de calidad.</t>
  </si>
  <si>
    <t>Técnico/a de Calidad en Obras Ferroviarias de línea convencional.</t>
  </si>
  <si>
    <t>TR-EEML-024</t>
  </si>
  <si>
    <t xml:space="preserve">Al menos 15 años de experiencia global.
Al menos 6 años de experiencia en obras y/o proyectos ferroviarias de infraestructura y vía.
Valorable conocimiento de los procedimientos del ADIF.
Valorable formación en Prevención de Riesgos Laborales.	</t>
  </si>
  <si>
    <t>Técnico/a de infraestructura y vía en Obras Ferroviarias de línea convencional.</t>
  </si>
  <si>
    <t>TR-EEML-023</t>
  </si>
  <si>
    <t>Al menos 20 años de experiencia en obras y/o proyectos ferroviarias de infraestructura y vía.
Valorable conocimiento de los procedimientos del ADIF.
Valorable formación en soldaduras aluminotérmicas.</t>
  </si>
  <si>
    <t>Titulación Universitaria Media o Superior:
Ingeniería de Caminos Canales y Puertos
Ingeniería Técnica de Obras Públicas
Grado en Ingeniería Civil
o
conocimientos equivalentes equiparados por la empresa y/o experiencia consolidadaen el ejercicio de la actividad profesional en la empresa y reconocida por ésta.</t>
  </si>
  <si>
    <t>TR-EEML-022</t>
  </si>
  <si>
    <t>TR-EEML-021</t>
  </si>
  <si>
    <t>Experiencia global en obra de al menos 6 años.
Al menos 4 años de experiencia en obras ferroviarias de infraestructura y vía.
Valorable conocimiento de los procedimientos del ADIF.
Valorable conocimientos de Prevención de Riesgos Laborales.</t>
  </si>
  <si>
    <t>TR-EEML-020</t>
  </si>
  <si>
    <t>Al menos 5 años de experiencia global.
Al menos 3 años de experiencia en obras y/o proyectos ferroviarios de infraestructura y vía.
Valorable conocimiento de los procedimientos del ADIF.
Valorable formación curricular en mantenimiento ferroviario.</t>
  </si>
  <si>
    <t>TR-EEML-019</t>
  </si>
  <si>
    <t>Experiencia global en obra de al menos 20 años.
Al menos 5 años de experiencia en obras ferroviarias de infraestructura y vía.
Valorable conocimiento de los procedimientos del ADIF.</t>
  </si>
  <si>
    <t>TR-EEML-018</t>
  </si>
  <si>
    <t>Experiencia global en obra de al menos 25 años.
Al menos 10 años de experiencia en obras ferroviarias de infraestructura y vía.
Valorable conocimiento de los procedimientos del ADIF.
Valorable conocimientos de software de diseño.</t>
  </si>
  <si>
    <t>Titulación Universitaria Media o Superior:
Ingeniería de Caminos Canales y Puertos
Ingeniería de Minas
Ingeniería Técnica de Obras Públicas
Grado en Ingeniería Civil
Ingeniería Técnica de Minas
Ingeniería Técnica en Topografía</t>
  </si>
  <si>
    <t>TR-EEML-017</t>
  </si>
  <si>
    <t>Experiencia global en obra de al menos 20 años.
Al menos 10 años de experiencia en obras ferroviarias de infraestructura y vía.
Valorable conocimiento de los procedimientos del ADIF.
Valorable conocimientos de software de diseño.</t>
  </si>
  <si>
    <t>TR-EEML-016</t>
  </si>
  <si>
    <t>Al menos 2 años de experiencia global.
Al menos 1 años de experiencia en obras y/o proyectos ferroviarias.
Valorable experiencia en Circulación ferroviaria.
Valorable experiencia en el manejo de herramientas del ADIF (PIDAME, MARTE)</t>
  </si>
  <si>
    <t>Técnico/a de control de circulación en Obras Ferroviarias de línea convencional.</t>
  </si>
  <si>
    <t>TR-EEML-015</t>
  </si>
  <si>
    <t>Experiencia global de al menos 6 años.
Al menos 4 años de experiencia en obras y/o proyectos ferroviarios.
Valorable conocimiento de los procedimientos del ADIF.
Valorable experiencia en Sistemas de Seguridad ferroviarios.</t>
  </si>
  <si>
    <t>Zaragoza</t>
  </si>
  <si>
    <t>Adjunto/a a Director de Obra en Obras Ferroviarias de infraestructura y vía</t>
  </si>
  <si>
    <t>TR-EEML-014</t>
  </si>
  <si>
    <t>Al menos 5 años de experiencia global.
Al menos 2 años de experiencia en proyectos y/u obras ferroviarias de infraestructura y vía.
Valorable conocimiento de los procedimientos del ADIF.
Valorable conocimientos de software de diseño.</t>
  </si>
  <si>
    <t>TR-EEML-013</t>
  </si>
  <si>
    <t>Al menos 1 año de experiencia en proyectos y/u obras ferroviarias de infraestructura y vía.
Valorable conocimiento de los procedimientos del ADIF.
Valorable conocimientos de software de diseño</t>
  </si>
  <si>
    <t>Técnico/a de infraestructura y vía en obras ferroviarias de línea convencional.</t>
  </si>
  <si>
    <t>TR-EEML-012</t>
  </si>
  <si>
    <t>Experiencia global en obra de al menos 15 años.
Al menos 7 años de experiencia en obras ferroviarias de infraestructura y vía.
Valorable conocimiento de los procedimientos del ADIF.
Valorable formación en Prevención de Riesgos Laborales.</t>
  </si>
  <si>
    <t>Titulación Universitaria Media o Superior:
Ingeniería de Caminos Canales y Puertos
Ingeniería de Minas
Ingeniería Técnica de Obras Públicas
Grado en Ingeniería Civil</t>
  </si>
  <si>
    <t>TR-EEML-011</t>
  </si>
  <si>
    <t>Al menos 6 años de experiencia global.
Al menos 1 años de experiencia en gestión de riesgos ferroviarios.
Valorable conocimientos del sistema de gestión de ADIF.
Valorable manejo de herramientas de ofimática.</t>
  </si>
  <si>
    <t>TR-EEML-010</t>
  </si>
  <si>
    <t>Al menos 1 año de experiencia en obras de mantenimiento ferroviarias
Valorable habilitaciones en seguridad en la circulación (Piloto de seguridad habilitado y / o Encargado de Trabajos)
Valorable habilitación en inspección de soldaduras
Valorable conocimientos de las aplicaciones PIDAME y SIOS</t>
  </si>
  <si>
    <t>Sin titulación requerida</t>
  </si>
  <si>
    <t>TR-EEMW-006</t>
  </si>
  <si>
    <t xml:space="preserve">Al menos 1 año de experiencia en obras o proyectos de infraestructura y vía.
Valorable conocimientos de procedimientos del ADIF.
Valorable experiencia en superestructura	</t>
  </si>
  <si>
    <t>Ingeniería de Caminos, Canales y Puertos 
Ingeniería Técnica de Telecomunicaciones
Ingeniería Técnica de Obras Públicas / Grado en Ingeniería Civil
Licenciatura en Ciencias Geológicas 
Ingeniería Agrícola / Licenciatura en Economía / Grado en Ingeniería Electrónica Industrial y Automática 
Arquitectura Técnica / Arquitectura</t>
  </si>
  <si>
    <t>TR-EEMM-009</t>
  </si>
  <si>
    <t>Al menos 5 años de experiencia en obras o proyectos de infraestructura y vía.
Valorable conocimientos de procedimientos del ADIF.
Valorable experiencia en geología y geotecnia</t>
  </si>
  <si>
    <t>TR-EEML-027</t>
  </si>
  <si>
    <t>Al menos 1 año de experiencia en obras o proyectos de infraestructura y vía.
Valorable conocimientos de procedimientos del ADIF.
Valorable experiencia en superestructura</t>
  </si>
  <si>
    <t>Ingeniería de Caminos, Canales y Puertos 
Ingeniería Técnica de Telecomunicaciones
Ingeniería Técnica de Obras Públicas / Grado en Ingeniería Civil
Licenciatura en Ciencias Geológicas 
Ingeniería Agrícola / Licenciatura en Economía / Grado en Ingeniería Electrónica Industrial y Automática 
Arquitectura Técnica/ Arquitectura</t>
  </si>
  <si>
    <t>TR-EEM-004</t>
  </si>
  <si>
    <t>Experiencia de al menos 1 año en obras o redacción de proyectos de infraestructura.
Experiencia de al menos 3 años en obras ferroviarias de AV
Valorable conocimiento en las aplicaciones AUTOCAD y Menfis o similar
Valorable conocimiento en las aplicaciones PIDAME y SIOS
Valorable conocimientos de normativa de seguridad en la circulación ferroviaria</t>
  </si>
  <si>
    <t>Titulación Universitaria Superior o Media:
Ingeniería de Caminos Canales y Puertos o Máster en Ingeniería de Caminos Canales y Puertos
Ingeniería Técnica en Obras Públicas o Grado en Ingeniería Civil
Ingeniería Técnica en Topografía o Grado en Ingeniería Geomática y Topografía</t>
  </si>
  <si>
    <t>TR-EEMW-009</t>
  </si>
  <si>
    <t>Experiencia de al menos 1 año en obras ferroviarias de AV
Valorable conocimiento en las aplicaciones PIDAME y SIOS
Valorable conocimientos de normativa de seguridad en la circulación ferroviaria</t>
  </si>
  <si>
    <t>Titulación Universitaria Media:
Ingeniería Técnica en Obras Públicas o Grado en Ingeniería Civil
Ingeniero Técnico en Topografía o Grado en Ingeniería Geomática y Topografía
Ingeniero Técnico Forestal o Grado en Ingeniería Forestal</t>
  </si>
  <si>
    <t>Toledo</t>
  </si>
  <si>
    <t>Técnico/a en Gestión Documental</t>
  </si>
  <si>
    <t>TR-EEMW-008</t>
  </si>
  <si>
    <t>Experiencia de al menos 2 años en obras ferroviarias de AV
Valorable conocimiento en las aplicaciones PIDAME y SIOS
Valorable conocimientos de normativa de seguridad en la circulación ferroviaria</t>
  </si>
  <si>
    <t>Titulación Universitaria Media:
Ingeniería Técnica en Obras Públicas o Grado en Ingeniería Civil
Ingeniería Técnica en Topografía o Grado en Ingeniería Geomática y Topografía
Ingeniería Técnica Forestal o Grado en Ingeniería Forestal</t>
  </si>
  <si>
    <t>TR-EEMW-007</t>
  </si>
  <si>
    <t>Experiencia global de al menos 10 años 
Experiencia de al menos 5 años en proyectos relacionados con estudios de ruido y vibraciones en infraestructuras</t>
  </si>
  <si>
    <t>Titulación Universitaria Superior:
Ingeniería de Montes</t>
  </si>
  <si>
    <t>Tecnología de Vía</t>
  </si>
  <si>
    <t>Técnico/a de apoyo al equipo de tecnología de vía</t>
  </si>
  <si>
    <t>TR-EEMP-012</t>
  </si>
  <si>
    <t>Al menos 2 años de experiencia global.
Al menos 6 meses de experiencia en gestión de expedientes de explotación de carreteras</t>
  </si>
  <si>
    <t>Titulación Universitaria Superior:
Ingeniería de Caminos Canales y Puertos</t>
  </si>
  <si>
    <t>TR-EEMP-011</t>
  </si>
  <si>
    <t>Experiencia global de al menos 10 años.
Al menos 5 años de experiencia en gestión de expedientes</t>
  </si>
  <si>
    <t>Gerente de apoyo en la gestión de proyectos</t>
  </si>
  <si>
    <t>TR-EEM-001</t>
  </si>
  <si>
    <t>Experiencia de al menos 5 años trabajando con entornos de Bases de Datos y realización de consultas SQL.
Experiencia de al menos 5 años realizando procesos ETL.
Experiencia de al menos 5 años en proyectos de Gobierno del Dato o Calidad del Dato.</t>
  </si>
  <si>
    <t>Titulación Universitaria Media y/o superior.</t>
  </si>
  <si>
    <t>Técnico/a de Calidad del Dato</t>
  </si>
  <si>
    <t>TR-ECSP-029</t>
  </si>
  <si>
    <t>TR-ECSP-028</t>
  </si>
  <si>
    <t>Al menos 1 año de experiencia en redacción de proyectos, memorias y pliegos técnicos.</t>
  </si>
  <si>
    <t>Titulación Universitaria Media y/o Superior en Ingeniería Eléctrica y Electrónica.</t>
  </si>
  <si>
    <t>Consultor/a de Proyectos I+D+i</t>
  </si>
  <si>
    <t>TR-ECSP-026</t>
  </si>
  <si>
    <t>Al menos 5 años de experiencia en la Gestión de proyectos TI: Definición, alcance, planificación, seguimiento, desarrollo e implantación de sistemas de información.
Al menos 5 años de experiencia en análisis y desarrollo de proyectos TI.</t>
  </si>
  <si>
    <t>Titulación media en informática o conocimientos equivalentes equiparados por la empresa y/o experiencia consolidada en el ejercicio de la actividad profesional en la empresa y reconocida por ésta.</t>
  </si>
  <si>
    <t>TR-ECSP-023</t>
  </si>
  <si>
    <t>Conocimientos y experiencia en entornos AWS.
Conocimientos y experiencia en entorno Google: GCP Firebase, CGP Functions y CGP RUN.
Conocimientos y experiencia en Docker.
Conocimientos y experiencia en Oracle, SQLServer y PostgreSQL.
Conocimientos y experiencia en desarrollo de firmwares bajo C.
Conocimientos y experiencia en desarrollo bajo NODE JS y NODE-RED.
Conocimientos y experiencia en desarrollo HTML y CSS.</t>
  </si>
  <si>
    <t>Jefe/a de Proyecto TI</t>
  </si>
  <si>
    <t>TR-ECSP-022</t>
  </si>
  <si>
    <t>Conocimientos financieros sobre CAPEX, OPEX, riesgo económico y rentabilidad.
Conocimientos de realización de cuadros de mando analíticos con PowerBI.
Conocimientos en desarrollo con Python y pipelines bajo el framework Kedro.
Conocimientos en Data Science &amp; Big Data.
Conocimientos en desarrollo con R
Conocimientos en Procesamiento del Lenguaje Natural.
Conocimientos en el uso de las herramientas Jira</t>
  </si>
  <si>
    <t>Titulación Universitaria Media o Superior</t>
  </si>
  <si>
    <t>Científica/o de Datos</t>
  </si>
  <si>
    <t>TR-ECSP-018</t>
  </si>
  <si>
    <t>Conocimiento en gestión de servicios AWS: VPC, EC2, Route 53.
Conocimientos de realización de cuadros de mando analíticos con PowerBI.
Conocimientos en desarrollo con Python y orquestación bajo Kedro.
Conocimientos en Data Science &amp; Big Data.
Experiencia de al menos 1 año en el uso de las herramientas Jira y Confluence</t>
  </si>
  <si>
    <t>Titulación Universitaria Media o Superior en Informática o Titulación Universitaria similar.</t>
  </si>
  <si>
    <t>Ingeniera/o de Datos</t>
  </si>
  <si>
    <t>TR-ECSP-015</t>
  </si>
  <si>
    <t>Al menos 6 años de Experiencia en Gestión de Proyectos TI.
Al menos 6 años de Experiencia en Análisis y Desarrollo de Proyectos TI.
Al menos 3 años de Experiencia en la aplicación de Metodologías Ágiles.</t>
  </si>
  <si>
    <t>Titulación Universitaria Media y/o Superior en Informática</t>
  </si>
  <si>
    <t>TR-ECSP-013</t>
  </si>
  <si>
    <t>Experiencia de al menos 5 años en Gestión de Proyectos TI.
Experiencia de al menos 1 año en Elaboración de Pliegos de Prescripciones Técnicas para procesos de Licitación.</t>
  </si>
  <si>
    <t>Titulación Universitaria Media y/o Superior en Informática.</t>
  </si>
  <si>
    <t>Consultor/a TI</t>
  </si>
  <si>
    <t>TR-ECSP-012</t>
  </si>
  <si>
    <t>Al menos 5 años de experiencia en Modelado de Bases de Datos SQL.
Al menos 5 años de experiencia trabajando con PL/SQL.
Al menos 1 año de experiencia en realización de procesos ETL.</t>
  </si>
  <si>
    <t>Analista Programador/a en Bases de Datos</t>
  </si>
  <si>
    <t>TR-ECSP-010</t>
  </si>
  <si>
    <t>Experiencia del al menos 6 años como Jefe de Proyecto TI,
Experiencia de al menos 6 años trabajando para clientes del Sector Público.
Certificaciones:
ITIL® Foundation Certificate in IT Service Management.
Certificado en Implantación y Auditoría Interna en Sistemas de Gestión de la Calidad ISO 9001:2015</t>
  </si>
  <si>
    <t>Titulación Universitaria Superior en Informática o Telecomunicaciones.</t>
  </si>
  <si>
    <t>Jefe/a de Proyecto TI.</t>
  </si>
  <si>
    <t>TR-ECSP-009</t>
  </si>
  <si>
    <t>Experiencia de al menos 5 años en proyectos de Innovación.
Experiencia de al menos 5 años en proyectos de Análisis de Datos Business Intelligence.
Experiencia de al menos 5 años en análisis de implantación de nuevas tecnologías (IoT, Big Data, Robotización, etc.)</t>
  </si>
  <si>
    <t>Titulación Universitaria Medio y/o Superior.</t>
  </si>
  <si>
    <t>Ingeniero/a de BigData</t>
  </si>
  <si>
    <t>TR-ECSP-007</t>
  </si>
  <si>
    <t>Certificación Microsoft Certified: Azure AI Fundamentals.
Inglés B2.</t>
  </si>
  <si>
    <t>Titulación Universitaria Media o Superior en Informática.</t>
  </si>
  <si>
    <t>TR-ECSP-006</t>
  </si>
  <si>
    <t>Conocimientos en realización de informes y cuadros de mando con Power BI.
Conocimientos en realización de ETLs y carga de datos con Microsoft SQL Server.
Conocimientos en la utilización de Reporting Services.</t>
  </si>
  <si>
    <t>Titulación Universitaria Media y/o Superior en Informática o Matemáticas.</t>
  </si>
  <si>
    <t>Técnico/a Power BI y Bases de Datos Relacionales</t>
  </si>
  <si>
    <t>TR-ECSP-005</t>
  </si>
  <si>
    <t>Al menos 6 años de experiencia desarrollando actividades de Análisis funcional en el ámbito del desarrollo de proyectos TI.
Al menos 5 años de experiencia desarrollando actividades de Consultoría BI y análisis de necesidades en el ámbito de la Administración Pública.
Al menos 5 años de experiencia realizando tareas de coordinación de proyectos TI.</t>
  </si>
  <si>
    <t>Titulación Superior universitaria en informática.</t>
  </si>
  <si>
    <t>Consultor/a BI ICAC (Instituto de Contabilidad y Auditoría de Cuentas)</t>
  </si>
  <si>
    <t>TR-ECSA-023</t>
  </si>
  <si>
    <t xml:space="preserve">Al menos 5 años de experiencia en proyectos relativos al Gobierno del Dato
Al menos 5 años de experiencia en proyectos de Business Intelligence.
Al menos 3 años de experiencia en liderazgo técnico y arquitectura de implantación de soluciones relativas al Dato y su explotación.	</t>
  </si>
  <si>
    <t>Titulación Universitaria Superior en Informática o Matemáticas.</t>
  </si>
  <si>
    <t>Coordinador/a del Espacio Nacional de Datos de Salud</t>
  </si>
  <si>
    <t>TR-ECS-001B</t>
  </si>
  <si>
    <t>Experiencia de al menos 5 años en definición de arquitecturas técnicas de software.
Experiencia de al menos 5 años gestionando proyectos de I+D+i.
Experiencia de al menos 5 años en proyectos internacionales.
Idiomas:
Nivel de Inglés (B2)</t>
  </si>
  <si>
    <t>Arquitecto/a de soluciones TI</t>
  </si>
  <si>
    <t>TR-ECS-001A</t>
  </si>
  <si>
    <t>Experiencia de al menos 2 años en mantenimiento correctivo, perfectivo ,evolutivo y resolución de incidencias para desarrollos software.
Experiencia de al menos 1 año en proyectos de desarrollos software (Front/Back) para la Administración Pública 
Experiencia de al menos 1 año de experiencia con Azure
Experiencia de al menos 1 año de experiencia con SonarQube.
Experiencia en desarrollo de microservicios con arquitectura REST con Java y Spring.
Experiencia con Java 11, Spring Boot, Spring 5 y uso avanzado de JavaScript (nodejs).
Experiencia con Vue.js.
Experiencia con la librería de componentes front Quasar.</t>
  </si>
  <si>
    <t>Titulación Universitaria Media en Informática o Conocimientos equivalentes equiparados por la empresa y/o experiencia consolidada en el ejercicio de la actividad profesional en la empresa y reconocida por ésta.</t>
  </si>
  <si>
    <t>Programador/a aplicaciones Java</t>
  </si>
  <si>
    <t>TR-ECSP-030</t>
  </si>
  <si>
    <t>Experiencia de al menos 1 año gestionando documentación de Nacionalidad (expedientes, documentación complementaria, recursos, etc.) de la Administración Pública
Experiencia de al menos 1 año en la grabación de solicitudes de Nacionalidaden el aplicativo GENARES
Experiencia de al menos 1 año en la carga de documentación deNacionalidaden elaplicativo GENARES
Conocimientos en la Ley de Procedimiento Administrativo
Experiencia deal menos 2 años en Excel avanzado</t>
  </si>
  <si>
    <t>Titulación Universitaria Media o Superior en: Biblioteconomía o Documentación, Documentación, Información y Documentación, Geografía e Historia o similares o Conocimientos equivalentes equiparados por la empresa y/o experiencia consolidada en el ejercicio de la actividad profesional en la empresa y reconocida por ésta.</t>
  </si>
  <si>
    <t>Documentalista Área de Nacionalidad</t>
  </si>
  <si>
    <t>TR-ECSP-025</t>
  </si>
  <si>
    <t>TR-ECSP-024</t>
  </si>
  <si>
    <t>Experiencia de al menos 2 años como técnico proyectos en el ámbito de la energía.
Experiencia de al menos 6 meses en análisis y toma de requisitos de aplicaciones en relación al sector energético: facturación, optimización de consumos, monitorización energética, etc.
Experiencia de al menos 6 meses en metodología ágil (scrum).
Experiencia de al menos 6 meses en Excel: hojas, fórmulas, macros, tablas de validación y comprobación, etc.
Experiencia de al menos 6 meses de experiencia creando sprints, historias de usuario, comentarios y seguimientos en JIRA.
Experiencia de al menos 6 meses en proyectos de aplicaciones en relación a la gestión de la energía en el sector ferroviario.</t>
  </si>
  <si>
    <t>Titulación Universitaria Media: Ingeniería Técnica Industrial</t>
  </si>
  <si>
    <t xml:space="preserve">Analista funcional junior aplicaciones web Java sector energético </t>
  </si>
  <si>
    <t>TR-ECSP-016</t>
  </si>
  <si>
    <t xml:space="preserve">Experiencia de al menos 4 años realizando tareas de análisis y desarrollo de aplicaciones web con .NET, C#, SQLServer, Entity Framework.
Experiencia de más de 1 año realizando tareas de desarrollo de aplicaciones web con VUE, HTML5, CSS3 y JavaScript.
Experiencia de al menos 1 año utilizando Azure Devops
Experiencia de al menos 1 año en proyectos de desarrollo de aplicaciones para el MITMA
Experiencia de al menos de 6 meses en proyectos de desarrollo relacionados con la gestión de expedientes de contratación NUDO					</t>
  </si>
  <si>
    <t>Titulación Universitaria Media o Superior en Informática oConocimientos equivalentes equiparados por la empresa y/o experiencia consolidada en el ejercicio de la actividad profesional en la empresa y reconocida por ésta.</t>
  </si>
  <si>
    <t>Analista .NET</t>
  </si>
  <si>
    <t>TR-ECSI-014</t>
  </si>
  <si>
    <t>Experiencia de al menos 5 años en maquetación Web con HTML, CSS y JavaScript
Experiencia de al menos 5 años realizando diseños UX/UI 
Experiencia de al menos 2 años en diseño de prototipados en Adobe XD 
Experiencia utilizando Azure Devops
Experiencia de al menos 6 meses en proyectos en relación con los sistemas de información de gestión de Fondos Europeos.
Experiencia en proyectos en relación con aplicaciones de gestión de expedientes de contratación.
Formación en Usabilidad y experiencia de usuario (UX / UI)</t>
  </si>
  <si>
    <t>Titulación Universitaria Media o Superior en Informática o Conocimientos equivalentes equiparados por la empresa y/o experiencia consolidada en el ejercicio de la actividad profesional en la empresa y reconocida por ésta.</t>
  </si>
  <si>
    <t xml:space="preserve"> Analista UX/UI</t>
  </si>
  <si>
    <t>TR-ECSI-013</t>
  </si>
  <si>
    <t>Experiencia de al menos 1 año en el análisis y desarrollo de aplicaciones en relación a la gestión de combustible en el sector ferroviario: entradas, salidas, cubicaciones, equipos de medición, monitorización, etc.
Experiencia de al menos 1 año en desarrollo Java entorno JAVA 7+ con Spring Framework 4, Hibernate, JPA , JavaScript, JQuery y Oracle Database con PL/SQL además del uso de herramientas relacionadas (GitLab, Sonar, Jenkins, Tomcat 8+, Confluence, …).
Experiencia de la menos 1 año en metodología ágil (Scrum) 
Experiencia de al menos 1 año utilizando JIRA.</t>
  </si>
  <si>
    <t>Programador/a aplicaciones web Java sector ferroviario</t>
  </si>
  <si>
    <t>TR-ECSI-011</t>
  </si>
  <si>
    <t>Experiencia de al menos 1 año gestionando documentación de Nacionalidad (expedientes, documentación complementaria, recursos, etc.) de la Administración Pública
Experiencia de al menos 1 año en la grabación de solicitudes de Nacionalidad en el aplicativo GENARES
Experiencia de al menos 1 año en la carga de documentación de Nacionalidad en el aplicativo GENARES
Conocimientos en la Ley de Procedimiento Administrativo
Experiencia de al menos 2 años en Excel avanzado</t>
  </si>
  <si>
    <t>TR-ECSI-008</t>
  </si>
  <si>
    <t>TR-ECSI-007</t>
  </si>
  <si>
    <t>Experiencia de al menos 4 años realizando tareas de análisis y desarrollo de aplicaciones web con .NET, C#, SQLServer, Entity Framework.
Experiencia de más de 1 año realizando tareas de desarrollo de aplicaciones web con VUE, HTML5, CSS3 y JavaScript.
Experiencia de al menos 2 años utilizando Azure Devops
Experiencia de al menos 2 años en proyectos de desarrollo de aplicaciones para el MITMA
Experiencia de al menos de 1 año en proyectos de desarrollo relacionados con la gestión de expedientes de contratación NUDO</t>
  </si>
  <si>
    <t>Titulación universitaria media o superior preferiblemente en Informática o Conocimientos equivalentes equiparados por la empresa y/o experiencia consolidada en el ejercicio de la actividad profesional en la empresa y reconocida por ésta.</t>
  </si>
  <si>
    <t>TR-ECSI-006</t>
  </si>
  <si>
    <t>Experiencia de al menos 2 años realizando tareas de desarrollo de aplicaciones con .NET, C#, SQL Server, HTML, JavaScript
Experiencia de al menos 6 meses utilizando Azure Devops
Experiencia de al menos 6 meses en el desarrollo de sistema de gestión de tareas basado en un procedimiento genérico enmarcadas en la plataforma de administración digital del MITMA
Experiencia en el desarrollo de aplicaciones para el MITMA</t>
  </si>
  <si>
    <t>Analista -Programador/a .NET</t>
  </si>
  <si>
    <t>TR-ECSI-005</t>
  </si>
  <si>
    <t>Experiencia de al menos 5 años realizando tareas de análisis y desarrollo de aplicaciones web con .NET, C#, SQL Server, Bootstrap, HTML5, CSS3 y JavaScript
Experiencia de al menos 1 año utilizando Azure Devops
Experiencia con metodologías ágiles (Scrum)
Experiencia de al menos 2 años en proyectos de aplicaciones para el MITMA
Experiencia de al menos 1 año en la definición de arquitectura técnica en proyectos relacionados con aplicaciones para el archivado de documentos permitiendo la firma electrónica y validación de documentos dentro de la plataforma digital del MITMA.
Formación adicional en tecnología .Net</t>
  </si>
  <si>
    <t>Titulación Universitaria Media o Superior en Informática</t>
  </si>
  <si>
    <t xml:space="preserve"> Consultor/a TI .NET</t>
  </si>
  <si>
    <t>TR-ECSI-004</t>
  </si>
  <si>
    <t>Al menos 5 años de experiencia en administración SCCM, Microsoft Deployment Toolkit y Microsoft Azure.
Al menos 5 años de experiencia en administración Applocker y BitLocker mediante SCCM.
Al menos 5 años de experiencia en administración de plataformas virtuales (VMware, Oracle VM 3 y OLVM). 
Al menos 5 años de experiencia en administración del Directorio Activo (Gestión, GPOs, grupos de seguridad, permisos, WSUS, DNS).
Al menos 5 años de experiencia en administración de medidas de seguridad y vacunación de equipos (MicroClaudia, Clara). 
Al menos 5 años de experiencia en administración de consola de antivirus MS EndPoint Protection y 2 años en implantación EDR (Sophos) en equipos y servidores. 
Al menos 5 años de experiencia en administración y mantenimiento de redes de almacenamiento (SAN HP 3PAR) y sistemas de backup (HP Dataprotector, Veritas BackupExec, HP RMC). 
Al menos 5 años de experiencia en administración de sistemas de monitorización (Dynatrace, Fortisiem, Zabbix). 
Al menos 5 años de experiencia trabajando para la Administración Pública.
Conocimientos de Windows Autopilot.</t>
  </si>
  <si>
    <t>Titulación universitaria media o superior: en Informática o conocimientos equivalentes equiparados por la empresa y/o experiencia consolidada en el ejercicio de la actividad profesional en la empresa y reconocida por ésta</t>
  </si>
  <si>
    <t>Administrador/a de sistemas</t>
  </si>
  <si>
    <t>TR-ECSS-008</t>
  </si>
  <si>
    <t>Al menos 5 años de experiencia en proyectos de  vozIP.
Al menos 3 años de experiencia en gestión de proyectos de comunicaciones.
Al menos 3 años de experiencia en proyectos del sector público.
Al menos 3 años de experiencia en revisión de cumplimiento de ANS/KPI en proyectos de comunicaciones.
Dominio del paquete Office, altos conocimientos de Excel, Project y Visio.
Conocimientos del contrato de Comunicaciones de la AGE.</t>
  </si>
  <si>
    <t>Titulación universitaria media o superior en Informática.
Conocimientos equivalentes equiparados por la empresa y/o experiencia consolidada en el ejercicio de la actividad profesional en la empresa y reconocida por ésta</t>
  </si>
  <si>
    <t>Analista/Gestor/a en Comunicaciones de voz</t>
  </si>
  <si>
    <t>TR-ECSS-007</t>
  </si>
  <si>
    <t>Al menos 6 años de experiencia trabajando en centros de procesamiento de datos.
Al menos 5 años como gestor/a de servicios en edificios (CPDs y salas técnicas).
Al menos 5 años de experiencia realizando revisión de activos y evaluando riesgos en paradas de máquinas en CPD.
Al menos 5 años trabajando para la Administración Pública.
Al menos 2 años de experiencia trabajando en CPD realizando el control diario del personal de mantenimiento y de los equipos, junto a los sistemas de gestión BMS.
Al menos 2 años de experiencia con AutoCAD para la realización de esquemas unifilares de cuadros eléctricos, actualizando planos de planta de instalaciones y generando documentación general sobre la instalación. 
Experiencia en CPDs o salas técnicas pertenecientes al Ministerio de Justicia.</t>
  </si>
  <si>
    <t>Preferiblemente titulación universitaria media o superior:  Ingeniería Informática, Industrial o Telecomunicaciones.</t>
  </si>
  <si>
    <t>Responsable técnico/a CPD</t>
  </si>
  <si>
    <t>TR-ECSP-027</t>
  </si>
  <si>
    <t>Al menos 2 años de experiencia desarrollando aplicaciones en VBA.
Al menos 2 años realizando tramitación y gestión de pagos.
Al menos 2 años de experiencia en proyectos de la Administración Pública.
Al menos 2 años de experiencia en proyectos destinados a la evaluación económica de la intervención de Hacienda.
Poseer conocimientos en las aplicaciones Nudo, SIC 3 y Sorolla.</t>
  </si>
  <si>
    <t>Titulación universitaria media o superior en Informática o Conocimientos equivalentes equiparados por la empresa y/o experiencia consolidada en el ejercicio de la actividad profesional en la empresa y reconocida por ésta.</t>
  </si>
  <si>
    <t>Tramitación/gestión de pagos y desarrollo de aplicaciones</t>
  </si>
  <si>
    <t>TR-ECSP-020</t>
  </si>
  <si>
    <t>Al menos 1 año de experiencia en análisis y desarrollo web (Frontend).
Conocimientos de parametrización y administración ITSM (Gestión de servicios IT) basados en la herramienta EasyVista.
Conocimientos de integración y personalización de vistas en Comint.
Conocimientos de desarrollo con bases de datos Oracle, SQL Server y MySQL.
Experiencia en proyectos del sector público.
Conocimientos del contrato de Comunicaciones de la AGE.
Conocimientos en Stack, JavaScript y Css.
Conocimientos de la metodología Agile SCRUM.</t>
  </si>
  <si>
    <t>Titulación universitaria media o superior en Informática o conocimientos equivalentes equiparados por la empresa y/o experiencia consolidada en el ejercicio de la actividad profesional en la empresa y reconocida por ésta</t>
  </si>
  <si>
    <t>Técnico/a de desarrollo</t>
  </si>
  <si>
    <t>TR-ECSP-017</t>
  </si>
  <si>
    <t>Al menos 5 años de experiencia realizando tareas de análisis y desarrollo de aplicaciones .NET.
Al menos 5 años de experiencia realizando desarrollos FrontEnd y BackEnd.
Al menos 1 año utilizando Arquitectura Domain Driven Design.
Al menos 1 año trabajando con bases de datos SQL Server, Access y postgrade SQL. Conocimientos de Entity Framework.
Al menos 1 año elaborando informes mediante Crystal Reports y Document.OpenXml.
Experiencia en integración continua y utilización Clean code, principios SOLID y GIT.
Amplios conocimientos de las aplicaciones: Servicios Demarcación de Extremadura, ExproEx y GestionEx .</t>
  </si>
  <si>
    <t>Analista/Programador/a .NET</t>
  </si>
  <si>
    <t>TR-ECSP-014</t>
  </si>
  <si>
    <t>Al menos 2 años de experiencia realizando seguimiento mensual de contratos, proyectos y proveedores del servicio.
Al menos 2 años de experiencia en proyectos de transformación digital y mejora asociados a ANS.
Al menos 2 años en la gestión y coordinación de actividades transversales con distintas áreas desde Oficina Técnica.
Al menos 2 años de experiencia revisando entregables e informes de calidad del dato.
Al menos 2 años gestionando los espacios de Confluence y pizarras JIRA.
Experiencia en proyectos/aplicaciones del ámbito judicial.</t>
  </si>
  <si>
    <t>Técnico/a de apoyo a Oficina Técnica</t>
  </si>
  <si>
    <t>TR-ECSP-011</t>
  </si>
  <si>
    <t>Al menos 5 años de experiencia en proyectos de comunicaciones colaborando con ISPs (Internet Service Providers).
Al menos 5 años de experiencia en gestión de proyectos de Comunicaciones.
Al menos 4 años de experiencia en proyectos de redes y seguridad.
Al menos 4 años de experiencia en proyectos en sector público.
Al menos 3 años de experiencia en proyectos basados en tecnología EMM y MTD.
Al menos 3 años  de experiencia en coordinación y supervisión de tareas de equipos.
Al menos 3 años de experiencia en proyectos de gestión de Redes 3G/4G, APNs, PNP, Mensajería masiva e interconexión con las redes de telefonía fija.
Conocimientos y experiencia en aplicación del ENS (Esquema Nacional de Seguridad).
Dominio del paquete Office, altos conocimientos de Excel y Project.
Conocimientos del contrato de Comunicaciones de la AGE.
Conocimientos en customización para entornos móviles.</t>
  </si>
  <si>
    <t>Preferiblemente titulación universitaria media o superior en Informática o conocimientos equivalentes equiparados por la empresa y/o experiencia consolidada en el ejercicio de la actividad profesional en la empresa y reconocida por ésta</t>
  </si>
  <si>
    <t>Analista y Gestor/a (Telefonía móvil)</t>
  </si>
  <si>
    <t>TR-ECSP-008</t>
  </si>
  <si>
    <t>Al menos 3 años de experiencia de análisis y desarrollo de aplicaciones GIS con NET y ESRI ArcGIS 10.6 o superior.
Al menos 3 años de experiencia en diseño, administración y publicación de servicios de mapas con ArcGisPro.
Al menos 3 años de experiencia en el desarrollo de herramientas para visores GIS con API de ESRI JavaScript.
Al menos 2 años de experiencia en el desarrollo de aplicaciones utilizando Visual Studio.
Al menos 2 años de experiencia base de datos Oracle y SQL Developer.
Al menos 1 año de experiencia en preparación de despliegues de aplicaciones sobre IIS.
Experiencia en programación y mantenimiento de Geoprocesos con Python.
Conocimiento de las aplicaciones SIGRA, DIACAE y cargador con AutoCAD Map.
Máster en Sistemas de Información Geográfica (GIS). 
Conocimientos en BMC Remedy.</t>
  </si>
  <si>
    <t>Titulación universitaria media o superior: preferiblemente en Informática o similar.</t>
  </si>
  <si>
    <t>Analista/Programador/a especialista en GIS</t>
  </si>
  <si>
    <t>TR-ECSI-012</t>
  </si>
  <si>
    <t>Al menos 2 años de experiencia gestionando y resolviendo incidencias.
Al menos 1 año realizando análisis y pruebas funcionales.
Al menos 1 año de experiencia con Qlik: para la extracción de datos de Producción, estadísticas y auditorías de calidad.
Al menos 1 año realizando soporte en implantaciones y despliegues de aplicación de grabación de vistas judiciales.
Al menos 1 año trabajando en la Administración pública.
Experiencia en la elaboración de documentación procedimental.
Experiencia en utilización de bases de datos MySQL y Oracle. 
Experiencia en aplicaciones del ámbito judicial.
Utilización de herramientas: Confluence, Subversión, ALM, Aterniny y Service Manager (HP).</t>
  </si>
  <si>
    <t>Titulación universitaria media o superior:  en Informática o conocimientos equivalentes equiparados por la empresa y/o experiencia consolidada en el ejercicio de la  actividad profesional en la empresa y reconocida por ésta.</t>
  </si>
  <si>
    <t>IT: Soporte</t>
  </si>
  <si>
    <t>Técnico/a de sistemas</t>
  </si>
  <si>
    <t>TR-ECSI-010</t>
  </si>
  <si>
    <t>Al menos 2 años de experiencia en el mantenimiento y provisión de proyectos de comunicaciones.
Al menos 2 años en proyectos de vozIP.
Al menos 2 años de experiencia en revisión de cumplimiento de ANS/KPI en proyectos de comunicaciones.
Al menos 1 año de experiencia con la herramienta de monitorización PulseCore.
Al menos 1 año de experiencia en proyectos del sector público.
Dominio del paquete Office, altos conocimientos de Excel, Project y Visio.
Conocimientos del contrato de Comunicaciones de la AGE.
Certificación CCNA.</t>
  </si>
  <si>
    <t>Titulación universitaria media o superior en Informática  o conocimientos equivalentes equiparados por la empresa y/o experiencia consolidada en el ejercicio de la actividad profesional en la empresa y reconocida por ésta.</t>
  </si>
  <si>
    <t>Analista/Gestor/a en Monitorización</t>
  </si>
  <si>
    <t>TR-ECSI-009</t>
  </si>
  <si>
    <t>Al menos 2 años de experiencia en el mantenimiento y provisión de proyectos de comunicaciones.
Al menos 2 años de experiencia en proyectos de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
Conocimientos en sistemas de virtualización.
Formación en CCNA.</t>
  </si>
  <si>
    <t>Titulación media o superior en informática o conocimientos equivalentes equiparados por la empresa y/o experiencia consolidada en el ejercicio de la actividad profesional en la empresa y reconocida por ésta</t>
  </si>
  <si>
    <t>Analista/Gestor/a TI</t>
  </si>
  <si>
    <t>TR-ECSC-026</t>
  </si>
  <si>
    <t>Al menos 5 años experiencia en ASP 3.0.
Al menos 5 años de experiencia realizando desarrollos en Visual Basic 6.
Al menos 5 años de experiencia realizando consultas a base de datos Oracle y más de 2 años en DB2.
Experiencia en toma de requerimientos y desarrollo de aplicaciones de intranet.
Experiencia utilizando Microsoft Access.
Experiencia con herramientas de seguimiento y análisis (Remedy y Clarity).</t>
  </si>
  <si>
    <t>Ingeniería Superior en Informática</t>
  </si>
  <si>
    <t>Analista apoyo tecnológico</t>
  </si>
  <si>
    <t>TR-ECSC-020</t>
  </si>
  <si>
    <t>Experiencia de al menos 5 años como técnico en proyectos TIC
Experiencia de al menos 5 años como administrador de Sistemas y soporte TI
Experiencia de al menos 5 años en ciberseguridad aplicada a redes y Sistemas TI
Se requiere certificación oficial en gestión de Office 365
Se requiere nivel de inglés B1</t>
  </si>
  <si>
    <t>Titulación media o superior en Informática, o conocimientos equivalentes equiparados por la empresa y/o experiencia consolidada en el ejercicio de la actividad profesional en la empresa y reconocida por ésta</t>
  </si>
  <si>
    <t>Analista</t>
  </si>
  <si>
    <t>Administrador/a de Sistemas y Ciberseguridad</t>
  </si>
  <si>
    <t>TR-ECSC-029</t>
  </si>
  <si>
    <t>Al menos 5 años de experiencia como consultor TI en el ámbito empresarial o de las Administraciones Públicas
Al menos 4 años de experiencia cono Consultor TI en la Administración General del Estado
Experiencia profesional con las siguientes herramientas y tecnologías: Java Spring Boot, Spring MVC, Hibernate, Arquitectura SOA, Scrum, Angular, Eclipse, Maven, Thymeleaf, Sonar, Gitlab, Magnolia, JBoss, Tomcat y Apache.</t>
  </si>
  <si>
    <t>Titulación universitaria media o superior en Informática</t>
  </si>
  <si>
    <t>Consultoría TI</t>
  </si>
  <si>
    <t>Consultor/a portales web</t>
  </si>
  <si>
    <t>TR-ECSC-025</t>
  </si>
  <si>
    <t>Se requiere más de 5 años de experiencia en liderazgo y coordinación de proyectos TI
Al menos 5 años de experiencia en definición de procesos para Transformación Digital del sector público (sea en España o fuera de España)
Experiencia de al menos 2 años trabajando con Jira y Confluence en el ámbito empresarial
Experiencia profesional trabajando con Enterprise Architect</t>
  </si>
  <si>
    <t xml:space="preserve"> Titulación media o superior: en Informática o Económicas, o conocimientos equivalentes equiparados por la empresa y/o experiencia consolidada en el ejercicio de la actividad profesional en la empresa y reconocida por ésta</t>
  </si>
  <si>
    <t>Coordinador/a técnico/a de Transformación Digital Corporativa</t>
  </si>
  <si>
    <t>TR-ECSC-024</t>
  </si>
  <si>
    <t>Se requiere más de 5 años de experiencia en labores de técnico de comunicaciones monitorizando redes WAN/LAN, gestión de incidencias de redes.
Se requiere experiencia profesional de al menos 5 años en apoyo técnico de la red del contrato CORA (Comisión para la Reforma de las Administraciones Públicas)
Se requiere al menos 5 años de experiencia como técnico de comunicaciones y redes en el ámbito de la Administración General del Estado</t>
  </si>
  <si>
    <t>Técnico/a de comunicaciones</t>
  </si>
  <si>
    <t>TR-ECSC-023</t>
  </si>
  <si>
    <t>Se requiere al menos 5 años de experiencia profesional como licenciado en Derecho
Se requiere más de 3 años de experiencia como Experto en Contratación Pública
Se requiere al menos 5 años de experiencia en empresas del Sector Público
Se requiere formación Postgrado en gestión empresarial y derecho societario
Se requiere al menos nivel B2 de Inglés</t>
  </si>
  <si>
    <t>Coordinador/a de Oficina de apoyo a Contratación y Gestión de Proveedores</t>
  </si>
  <si>
    <t>TR-ECSC-022</t>
  </si>
  <si>
    <t>Se requiere al menos 3 años de experiencia en labores de contratación pública o en el ámbito internacional
Se requiere al menos 3 años de experiencia en asesoría experta en el ámbito de la contratación públicas
Se requiere experiencia de al menos 2 años en pal Plataforma de Contratación del Estado
Nivel muy alto de ingles (con certificado C1)</t>
  </si>
  <si>
    <t>Titulación media o superior: Preferiblemente en derecho, economía, filología o similares.</t>
  </si>
  <si>
    <t>Técnico/a de licitaciones TI</t>
  </si>
  <si>
    <t>TR-ECSC-021</t>
  </si>
  <si>
    <t>Experiencia de al menos 5 años de experiencia cono QA Tester
Experiencia como apoyo a consultoría de mejora de calidad en labores de formación, seguimiento de incidencias detectadas, revisión y propuesta de mejora de procedimientos de trabajo entre otros.
Se requiere certificación ISTQB Certified Tester Foundation Level  
Se requiere certificación ISTQB Certified Tester Foundation Level C18Extension, Agile Tester</t>
  </si>
  <si>
    <t>QA Tester</t>
  </si>
  <si>
    <t>TR-ECSC-019</t>
  </si>
  <si>
    <t>Al menos 5 años de experiencia en el ámbito de la consultoría organizativa de operaciones realizando tareas de control, análisis y mejora de procesos y calidad del servicio
Al menos 5 años de experiencia en desarrollo de proceso y procedimientos alineados con normativa ISO
Al menos 5 años de experiencia en diseño y despliegue de cuadro de mando integral
Al menos 5 años de experiencia liderando iniciativas de transformación digital en al ámbito empresarial
Al menos 1 año de experiencia profesional en Sector Público</t>
  </si>
  <si>
    <t>Titulación universitaria superior en Ingeniería Informática, Ingeniería de Telecomunicaciones o Ingeniería Industrial</t>
  </si>
  <si>
    <t>Técnico/a de transformación digital</t>
  </si>
  <si>
    <t>TR-ECSC-018</t>
  </si>
  <si>
    <t>Más de 5 años de experiencia en proyectos y funciones relacionadas con la medición de niveles de servicio.
Más de 5 años de experiencia en responsabilidades de dirección y coordinación de equipos de gobierno de servicios.
Más de 3 años de experiencia en el sector público en labores relacionadas con consultoría técnica de Acuerdos de Nivel de Servicio.
Más de 5 años de experiencia en reportes técnicos relacionados con el desempeño y niveles de servicio, incluida experiencia con Cuadros de Mando.
Más de 5 años de experiencia en herramientas ITSM.
Certificación oficial ITIL Expert.
Formación en gestión de proyectos y servicios.</t>
  </si>
  <si>
    <t>Consultor/a técnico/a Oficina Niveles de Servicio</t>
  </si>
  <si>
    <t>TR-ECSC-017</t>
  </si>
  <si>
    <t>Se requiere experiencia en programación en todos los siguientes ámbitos:
C y C++ (al menos 1 año de experiencia)
Smallworld ( al menos  5 años de experiencia)  y SAP R/3 (al menos un año de experiencia)
Python (al menos un año de experiencia)
Java (al menos un año de experiencia)
Se requiere al menos 5 años de experiencia en ArcGis
Se requieren conocimientos medios en Inglés y Francés</t>
  </si>
  <si>
    <t>Coordinador/a y analista del proyecto Europeo RINF</t>
  </si>
  <si>
    <t>TR-ECSC-016</t>
  </si>
  <si>
    <t>Más de 5 años trabajando en proyectos TIC en el área de Sistemas y/o gestión de Identidades
Al menos 5 años desarrollando tareas como técnico de Gestión de Identidades desarrollando entre otras las siguientes funciones:
- Análisis del perfilado de las aplicaciones para integración en IdentityIQ
- Toma de requisitos, especificación de alcance y modelado de datos en proyectos de Gestión de identidades
- Gestión de conectores para provisión de identidades
- Auditorías de datos entre IAM y el origen de información
- Implementación de políticas de provisión y modelado de datos
- Elaboración de documentación técnica de seguimiento
Experiencia en el Sector Público AGE.</t>
  </si>
  <si>
    <t>Titulación media o superior en informática, o conocimientos equivalentes equiparados por la empresa y/o experiencia consolidada en el ejercicio de la actividad profesional en la empresa y reconocida por ésta</t>
  </si>
  <si>
    <t>Técnico/a en Gestión de Identidades</t>
  </si>
  <si>
    <t>TR-ECSC-015</t>
  </si>
  <si>
    <t>Se requiere experiencia de al menos 5 años en proyectos TIC de comunicaciones y sistemas
Se requiere formación en ITIL
Se requiere dominio de software de presentación y gestión de proyecto (tipo MS Power Point y MS Project)</t>
  </si>
  <si>
    <t>Titulación media o superior:  Preferiblemente en Informática, o similares.</t>
  </si>
  <si>
    <t>Service Manager</t>
  </si>
  <si>
    <t>TR-ECSC-014</t>
  </si>
  <si>
    <r>
      <rPr>
        <b/>
        <sz val="11"/>
        <color theme="4"/>
        <rFont val="Poppins regular"/>
      </rPr>
      <t xml:space="preserve">DUDA OTROS REQUISITOS Y FUNCIONES ESPECÍFICAS:
</t>
    </r>
    <r>
      <rPr>
        <sz val="11"/>
        <color theme="4"/>
        <rFont val="Poppins regular"/>
      </rPr>
      <t>EN EL 2º SE REQUIERE EXPERIENCIA EN "ASESORAMIENTO E IMPLEMENTACIÓN DE NORMATIVA", SIN EMBARGO EN EL 3º SE REQUIERE EXPERIENCIA EN "ASESORAMIENTO E IMPLANTACIÓN". LA 4º FUNCION ESPECÍFICA REFIERE "DEFINICIÓN E IMPLANTACIÓN DEL PLAN ESTRATÉGICO".
¿ESTARÍA CORRECTO?</t>
    </r>
  </si>
  <si>
    <t>Se requiere al menos 5 años de experiencia en consultoría experta y asesoramiento en materia de seguridad de la información y protección de datos
Se requiere experiencia profesional en el asesoramiento e implementación de normativa de seguridad en concreto Esquema Nacional de Seguridad, ISO 27001
Se requiere experiencia profesional en el asesoramiento e implantación de normativa concerniente a continuidad de negocio, en concreto ISO 22301 y de notificación de incidentes (NIS 2)
El puesto requiere las siguientes certificaciones oficiales:
- Delegado de protección de datos según el esquema AEDP
- Lead Auditor ISO/IEC 27001</t>
  </si>
  <si>
    <t>Titulación universitaria superior en Derecho, o Ingeniería Informática</t>
  </si>
  <si>
    <t>Consultor/a GRC</t>
  </si>
  <si>
    <t>TR-ECSC-013</t>
  </si>
  <si>
    <t>Se requiere al menos 5 años de experiencia en proyectos TIC participando en al menos los siguientes ámbitos:
- Digitalización del puesto de trabajo
- Infraestructura Cloud
-Consultoría estratégica TIC
- Planificación y diseño de Red
Se requiere formación específica en metodologías de gestión de proyectos internacionalmente reconocidas
Se requiere formación en arquitectura Cloud, Transformación digital, así como nuevos paradigmas TI como Inteligencia Artificial o MachineLearning.</t>
  </si>
  <si>
    <t>Titulación universitaria superior: Ingeniería de Telecomunicaciones</t>
  </si>
  <si>
    <t>Consultor/a Puesto de trabajo Inteligente</t>
  </si>
  <si>
    <t>TR-ECSC-012</t>
  </si>
  <si>
    <t>Se requiere al menos 5 años de experiencia profesional
Se requiere al menos 4 años de experiencia profesional en asesoría y/o gestión de contratación pública
Se requiere al menos 1 año trabajando en asesoría o gestión de contratación pública para la Administración General del Estado.</t>
  </si>
  <si>
    <t>Técnico/a Jurídico/a en Contratación Pública</t>
  </si>
  <si>
    <t>TR-ECSC-011</t>
  </si>
  <si>
    <t>Más de 5 años de experiencia como técnico de desarrollo en proyectos TIC
Al menos 2 años de experiencia en Oficinas DevOps o en Oficinas de planificación de desarrollos y mejoras de implantación de desarrollos
Experiencia profesional de al menos un año como técnico de Integración Continua.
Formación en DevOps y Cloud Computing donde se hayan visto al menos los siguientes temas:
- Ecosistema DevOps y ciclo de vida de desarrollo (CI/CD)
- Administración de redes y sistemas
- Microservicios (contenedores Docker y Kubernetes)
- Migración en la nube</t>
  </si>
  <si>
    <t>Titulación media o superior: Ingeniería en Informática, o conocimientos equivalentes equiparados por la empresa y/o experiencia consolidada en el ejercicio de la actividad profesional en la empresa y reconocida por ésta</t>
  </si>
  <si>
    <t>Técnico/a DevOps</t>
  </si>
  <si>
    <t>TR-ECSC-010</t>
  </si>
  <si>
    <t>SE ELIMINAN LOS 2 PUNTOS Y SE GENERA PDF</t>
  </si>
  <si>
    <r>
      <rPr>
        <b/>
        <sz val="11"/>
        <color theme="4"/>
        <rFont val="Poppins regular"/>
      </rPr>
      <t xml:space="preserve">DUDA DENOMINACIÓN PUESTO TIPO:
</t>
    </r>
    <r>
      <rPr>
        <sz val="11"/>
        <color theme="4"/>
        <rFont val="Poppins regular"/>
      </rPr>
      <t>TANTO EN EL ANEXO COMO EN ESTE EXCEL EL NOMBRE DEL PUESTO TIENE AL FINAL "</t>
    </r>
    <r>
      <rPr>
        <b/>
        <sz val="11"/>
        <color theme="4"/>
        <rFont val="Poppins regular"/>
      </rPr>
      <t>:</t>
    </r>
    <r>
      <rPr>
        <sz val="11"/>
        <color theme="4"/>
        <rFont val="Poppins regular"/>
      </rPr>
      <t>". ENTIENDO QUE SE TENDRÍAN QUE ELMINAR LOS DOS PUNTOS, ¿ES ASÍ?</t>
    </r>
  </si>
  <si>
    <t>Se requiere más de 5 años de experiencia en gestión de incidencias TIC y supervisión de servicio de CAU
Se requiere más de 5 años de experiencia profesional en el ámbito TIC en el sector público
Se requiere al menos 1 año en una oficina de gestión de Acuerdos de niveles de Servicio 
Se requiere certificación ITIL</t>
  </si>
  <si>
    <t>Titulación universitaria superior en Informática y/o Licenciatura en periodismo</t>
  </si>
  <si>
    <t>Técnico/a Oficina de Niveles de Servicio</t>
  </si>
  <si>
    <t>TR-ECSC-009</t>
  </si>
  <si>
    <t>Se requiere al menos 5 años de experiencia en proyectos TIC en labores de coordinación/Jefe de Proyecto en la Administración General del Estado
Se requiere al menos 3 años de experiencia en tareas de gestión, control y auditoría de SLAs
Se requiere certificación oficial ITIL
Se requiere certificacion PMP por el PMI
Se requiere formación específica en Seguridad informática y en Protección de Datos</t>
  </si>
  <si>
    <t>Coordinador/a técnico/a PMO</t>
  </si>
  <si>
    <t>TR-ECSC-008</t>
  </si>
  <si>
    <t>Experiencia de más de 5 años en entornos profesionales en labores de Administración de Sistemas
Experiencia técnica de al menos 5 años en proyectos de la Administración General del Estado
Experiencia de al menos 1 año  en tareas de consultoría en métricas y análisis de niveles de servicio para mejora de la calidad de lo servicios.
Se requiere certificación  ITIL Foundation Certificate in IT Service Management
Se requiere certificación Microsoft en administración de Sistemas (de tipo MCSA Windows 10)</t>
  </si>
  <si>
    <t xml:space="preserve"> Titulación media o superior en Informática, o conocimientos equivalentes equiparados por la empresa y/o experiencia consolidada en el ejercicio de la actividad profesional en la empresa y reconocida por ésta</t>
  </si>
  <si>
    <t>Consultor/a técnico Oficina Niveles de Servicio</t>
  </si>
  <si>
    <t>TR-ECSC-007</t>
  </si>
  <si>
    <t>Cambiamos nombre. OK</t>
  </si>
  <si>
    <r>
      <rPr>
        <b/>
        <sz val="11"/>
        <color theme="4"/>
        <rFont val="Poppins regular"/>
      </rPr>
      <t xml:space="preserve">DESAJUSTE REFERENCIA PUESTO:
</t>
    </r>
    <r>
      <rPr>
        <sz val="11"/>
        <color theme="4"/>
        <rFont val="Poppins regular"/>
      </rPr>
      <t xml:space="preserve">LA REFERENCIA DEL PUESTO QUE APARECE EN EL ANEXO ES: </t>
    </r>
    <r>
      <rPr>
        <b/>
        <sz val="11"/>
        <color theme="4"/>
        <rFont val="Poppins regular"/>
      </rPr>
      <t>TR-ECSA-021</t>
    </r>
    <r>
      <rPr>
        <sz val="11"/>
        <color theme="4"/>
        <rFont val="Poppins regular"/>
      </rPr>
      <t xml:space="preserve">. EL PUESTO CORRECTO ES: </t>
    </r>
    <r>
      <rPr>
        <b/>
        <sz val="11"/>
        <color theme="4"/>
        <rFont val="Poppins regular"/>
      </rPr>
      <t>TR-ECSP-021</t>
    </r>
  </si>
  <si>
    <t>Al menos 1 año de experiencia realizando actividades de programación relativas al desarrollo de aplicativos  enmarcados en Datalab relativos a la información de Delitos Sexuales y Violencia de Genero del Ministerio de Justicia.
Al menos 1 año de experiencia en el desarrollo y mantenimiento Frontend de aplicaciones desarrolladas con HTML, CSS, JavaScript, AngularJS.
Al menos 1 año de experiencia en el desarrollo y mantenimiento Frontend de aplicaciones desarrolladas con HTML, CSS, JavaScript, Vue.
Al menos 1 año de experiencia en actividades de Maquetación web usando CSS y HTML en aplicaciones web desarrolladas con Dash.
Al menos 1 año de Experiencia en el desarrollo de APIs con Python.
Experiencia en la realización de scripts con Python para permitir la automatización mediante procesos de actualización de datos relativos a Delitos Sexuales y Violencia de Genero del Ministerio de Justicia.
Experiencia en el desarrollo de aplicaciones backend con Java 11 con Springboot, JPA, Hibernate y SQL. 
Experiencia en el desarrollo de aplicaciones con Microservicios y Servicios REST.</t>
  </si>
  <si>
    <t xml:space="preserve">Programador/a Full Stack (Java, JavaScript, Python y SQL) Oficina del Dato del Ministerio de Justicia </t>
  </si>
  <si>
    <t>TR-ECSP-021</t>
  </si>
  <si>
    <t>Experiencia como Analista/Programador realizando actividades relativas al desarrollo del aplicativos en el Ministerio de Justicia. 
Experiencia como Analista/Programador realizando actividades relativas al desarrollo del aplicativo SIRAJ2 del Ministerio de Justicia.
Al menos 5 años de experiencia en el desarrollo y mantenimiento de aplicaciones TI basadas en Java/Spring MVC.
Experiencia en el desarrollo de aplicativos con firma electrónica con certificados digitales en el Ministerio de Justicia.
Experiencia en el desarrollo de aplicativos con servicios SOAP en el Ministerio de Justicia.
Experiencia en el desarrollo de aplicativos con Base de datos Oracle y programación PL/SQL en el Ministerio de Justicia.</t>
  </si>
  <si>
    <t>TR-ECSP-019</t>
  </si>
  <si>
    <t>Al menos 15 años de experiencia en el desarrollo de proyectos TI.
Requerida experiencia en proyectos TI del sector público, de los cuales al menos 6 años se hayan desempeñado como Analista funcional en tareas de toma de requisitos, seguimiento y planificación de proyectos relativos a la Modernización Tecnológica de la Administración de Justicia.</t>
  </si>
  <si>
    <t>Analista Funcional  Escritorio Virtual de Inmediación Digital (EVID) Ministerio de Justicia.</t>
  </si>
  <si>
    <t>TR-ECSC-028</t>
  </si>
  <si>
    <t>Al menos 1 año de experiencia realizando actividades para el desarrollo del aplicativo Fortuny de la Fiscalía General del Estado.
Al menos 1 año de experiencia realizando actividades para el desarrollo y mantenimiento de aplicaciones basadas en Java6/Structs 2.
Al menos 5 años de experiencia realizando actividades para el desarrollo y mantenimiento de aplicaciones basadas en Java/Spring MVC/Hibernate.
Al menos 5 años de experiencia en el uso de servicios web con protocolo SOAP.
Al menos 1 año de experiencia realizando actividades de desarrollo de aplicaciones con base de datos ORACLE (SQL, PL/SQL).</t>
  </si>
  <si>
    <t>Analista Programador/a Java en aplicativos de la Fiscalía General del Estado Ministerio de Justicia.</t>
  </si>
  <si>
    <t>TR-ECSC-027</t>
  </si>
  <si>
    <t>Al menos 2 años de experiencia realizando actividades de apoyo técnico a la coordinación del Encargo del Ministerio de Justicia en relación con el seguimiento y justificación del correcto desarrollo de los trabajos enmarcados en dicho encargo.
Al menos 2 años de experiencia en la elaboración de documentación técnica justificativa para el desarrollo de Comités Técnicos y Comisiones de Seguimiento relativas al Encargo del Ministerio de Justicia.
Al menos 2 años de experiencia en el desarrollo de actividades para interlocución con RUPEs/RUSEs/DTs realizando seguimiento de las actividades desarrolladas.
Al menos 6 meses de experiencia en la elaboración de actas justificativas resultado de los Comités Técnicos realizadas en el marco del Encargo 4x3 del Ministerio de Justicia.
Al menos 2 años de experiencia en la gestión de la documentación requerida para el proceso de recepción del encargo.
Al menos 1 año de experiencia en el desarrollo de actividades de apoyo técnico para en el seguimiento y reporte de la ejecución de los proyectos Pais (PRTR) desarrollados bajo el Encargo 4x3 del Ministerio de Justicia.</t>
  </si>
  <si>
    <t xml:space="preserve">Apoyo Técnico a la Coordinación del Encargo 4x3 para el Ministerio de Justicia </t>
  </si>
  <si>
    <t>TR-ECSA-034</t>
  </si>
  <si>
    <t>Al menos 2 años de experiencia en la realización de actividades para la recepción de necesidades de servicios del personal necesario para el Encargo 4x3 y gestión de las vacantes/incorporaciones relativas a personal dentro de dicho encargo en el Ministerio de Justicia.
Al menos 2 años de experiencia en la realización de actividades para el apoyo a los procesos de Contratación, Control y Seguimiento Técnico y Económico de los servicios subcontratados para el Encargo 4x3 del Ministerio de Justicia.
Al menos 2 años de experiencia en la interlocución con proveedores y Equipo de  Proveedores SDTI para la ejecución del seguimiento y control del personal subcontratado en el Encargo 4x3 del Ministerio de Justicia.
Experiencia en la realización de actividades para reporte y justificación de servicios subcontratados relativos a actividades enmarcadas en proyectos PRTR a través de la herramienta Coffee del Ministerio de Hacienda y Función Pública.
Al menos 1 año de experiencia en la realización de actividades para el control y seguimiento de personal ETT para el encargo 4x3 del Ministerio de Justicia.</t>
  </si>
  <si>
    <t xml:space="preserve">Apoyo Técnico a la Coordinación para la contratación, Control y Seguimiento de Proveedores en el Encargo 4x3 el Ministerio de Justicia. </t>
  </si>
  <si>
    <t>TR-ECSA-033</t>
  </si>
  <si>
    <t>Al menos 5 años de experiencia en el desarrollo de aplicaciones con tecnología PHP
Al menos 2 años de experiencia en el desarrollo de aplicaciones PHP (Laravel)
Experiencia en desarrollo y configuración del aplicativo ACCEDA en el Ministerio de Justicia
Experiencia en la realización de actividades de maquetación</t>
  </si>
  <si>
    <t xml:space="preserve">Analista Programador/a PHP para el desarrollo de Iniciativas dentro del Ministerio de Justicia </t>
  </si>
  <si>
    <t>TR-ECSA-032</t>
  </si>
  <si>
    <t>Al menos 2 años de experiencia en Desarrollo y mantenimiento de aplicaciones basadas en Java/Spring MVC para el Ministerio de Justicia.
Experiencia como Analista/Programador/a realizando actividades relativas al desarrollo del aplicativo SIRAJ2 del Ministerio de Justicia.
Experiencia como Analista/Programador/a realizando actividades relativas al desarrollo del aplicativo ECRIS2 del Ministerio de Justicia.
Experiencia en la realización de tests unitarios y de integración (Junit, Mockito, Postman).
Experiencia en el desarrollo de aplicativos con firma electrónica con certificados digitales.
Al menos 2 años de experiencia en el uso de JWT.</t>
  </si>
  <si>
    <t>Titulación universitaria en Informática o Conocimientos equivalentes equiparados por la empresa y/o experiencia consolidada en el ejercicio de la actividad profesional en la empresa y reconocida por ésta.</t>
  </si>
  <si>
    <t>TR-ECSA-031</t>
  </si>
  <si>
    <t>Al menos 4 años de experiencia en desarrollo de themes para CMS Liferay en distintas versiones de producto Liferay (6, 7..)
Al menos 3 años de experiencia en desarrollo de themes para CMS Liferay para los portales de la fiscalía general del estado, portal de datos justicia, punto de acceso general de la administración de justicia, Cteaje, RCTIR Vip, Justicia2030, portalDGTDAJ, PAJ, dentro de la torres tecnológicas del ministerio de justicia de PORTALESLIFERAY1 y PORTALESLIFERAY2.
Al menos 3 años de experiencia en desarrollo y maquetación accesibles usando el validador del observatorio de accesibilidad del PAE. 
Al menos 3 años de experiencia en desarrollo y maquetación mobile first y diseño fluido para diferentes resoluciones de pantalla (móvil, escritorio)</t>
  </si>
  <si>
    <t>Desarrollador/a Senior Front Liferay Ministerio de Justicia</t>
  </si>
  <si>
    <t>TR-ECSA-030</t>
  </si>
  <si>
    <t>Al menos 5 años de experiencia profesional en gestión y dirección de proyectos TI.
Requerida experiencia en proyectos TI del sector público, de los cuales al menos 9 meses se hayan desempeñado en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de Iniciativas impulsadas por la Dirección General de Transformación Digital para la Administración de Justicia (DGTDAJ).</t>
  </si>
  <si>
    <t>Jefe/a de Proyecto Iniciativas Impulsadas por la DSDD del Ministerio de Justicia</t>
  </si>
  <si>
    <t>TR-ECSA-029</t>
  </si>
  <si>
    <t>Al menos 1 año de experiencia realizando Análisis Jurídico-Funcional de las aplicaciones para la Oficina Técnica de Planificación e Innovación del Ministerio de Justicia.
Al menos 1 año de experiencia en la interlocución con diferentes unidades de negocio dentro del Ministerio de Justicia entre las que puedan encontrarse SMO, CAU, Centros de Producto, Producción y/o Unidad de Apoyo en el Ministerio de Justicia.
Experiencia en el desarrollo de labores de asesoramiento legal.
Experiencia en el desarrollo de documentación y elaboración de informes.
Utilización de Herramientas: JIRA y Confluence.</t>
  </si>
  <si>
    <t>Preferiblemente Licenciatura en  Derecho, o conocimientos equivalentes equiparados por la empresa y/o experiencia consolidada en el ejercicio de la actividad</t>
  </si>
  <si>
    <t>Analista de Negocio OTPI Ministerio de Justicia</t>
  </si>
  <si>
    <t>TR-ECSA-028</t>
  </si>
  <si>
    <t>Al menos 6 años de experiencia en desarrollo de portlets para CMS Liferay en distintas versiones de producto Liferay (6, 7..)
Al menos 2 años de experiencia en desarrollo de portlets para CMS Liferay para los portales RCTIR Vip, Justicia2030, portalDGTDAJ, PAJ, dentro de la torre tecnológica de PORTALESLIFERAY2
Al menos 1 año de experiencia en desarrollo de componentes comunes para el ministerio de justicia. Exposición de servicios web de carga de usuarios en Liferay. 
Al menos 6 meses de experiencia en gestión de desarrollos y correctivos de los componentes comunes Liferay en el ministerio de Justicia a través de Jira y Git.</t>
  </si>
  <si>
    <t>Responsable / Desarrollador/a senior back Liferay especialista en componentes comunes de arquitectura del Ministerio de Justicia</t>
  </si>
  <si>
    <t>TR-ECSA-027</t>
  </si>
  <si>
    <t>Al menos 1 año de experiencia en proyectos TI desempeñado tareas  de Diseño y Maquetación  de Componentes visuales para proyectos relativos a la Modernización Tecnológica de la Administración de Justicia
Al menos 3 años de experiencia en el desarrollo de iniciativas relativas al diseño creativo.
Experiencia relativa a la aplicación de la normativa WCAG (Web Content Accessibility Guidelines) en proyectos de desarrollo TI
Experiencia relativa a la aplicación de la normativa RD 1112/2018  en proyectos de desarrollo TI
Experiencia relativa a la aplicación de criterios establecidos en las guias de estilo como marco de referencia para el desarrollo de aplicativos en el Ministerio de Justicia</t>
  </si>
  <si>
    <t>Diseño y maquetación de componentes visuales Equipo UX para la Administración de Justicia</t>
  </si>
  <si>
    <t>TR-ECSA-026</t>
  </si>
  <si>
    <t>Al menos 1 año de experiencia como Responsable funcional en el ámbito de las aplicaciones de Registros Administrativos de Apoyo a la Actividad Judicial en el Ministerio de Justicia
Al menos 5 años de experiencia en la Definición de los requisitos directamente con el cliente, Análisis funcional y diseño para desarrollos
Al menos 5 años de experiencia en el ciclo de pruebas de los desarrollos realizados
Al menos 5 años de experiencia en la elaboración de documentación funcional y técnica en el ámbito de proyectos de desarrollo TI
Experiencia en el desarrollo de Gestión de incidencias</t>
  </si>
  <si>
    <t xml:space="preserve">Analista Funcional Registros Administrativos para el Apoyo a la Actividad Judicial </t>
  </si>
  <si>
    <t>TR-ECSA-025</t>
  </si>
  <si>
    <t>Al menos 6 meses de experiencia como Analista/Programador/a realizando actividades relativas al desarrollo de aplicativos en el ámbito de la Contratación y Gestión de Proveedores del Ministerio de Justicia
Al menos 2 años de experiencia en Desarrollo y mantenimiento de aplicaciones basadas en Java/Spring MVC/Hibernate 
Al menos 2 años de experiencia en realización de tests unitarios y de integración (Junit, Mockito, Postman, SOAP-UI).
Al menos 2 años de experiencia en el uso de Spring WebFlow
Al menos 1 año de experiencia en el uso de AngularJS
Al menos 1 año de experiencia en el uso de servicios web con protocolo SOAP y firma electrónica (WS-Security con certificados X.509)
Al menos 2 años de experiencia en el desarrollo de aplicaciones con base de datos ORACLE (sql, PL/SQL)
Al menos 2 años de experiencia desarrollando aplicaciones en integración continua con uso de Gitlab</t>
  </si>
  <si>
    <t>Analista/Programador/a Java Oficina de Contratación y Gestión de Proveedores del Ministerio de Justicia</t>
  </si>
  <si>
    <t>TR-ECSA-024</t>
  </si>
  <si>
    <t>Al menos 15 años de experiencia en el desarrollo de actividades de gestión y coordinación de proyectos TI.
Al menos 15 años de experiencia en el desarrollo de actividades de coordinación de equipos internos y externos.
Al menos 10 años de experiencia en proyectos TI del sector público
Experiencia en el desarrollo de actividades de coordinación y dirección técnica en relación con la gestión de Iniciativas de Interoperabilidad en el Ministerio de Justicia.</t>
  </si>
  <si>
    <t>Jefe/a de Proyecto Técnico / Director/a Técnico Coordinación Iniciativas de Interoperabilidad para el Ministerio de Justicia</t>
  </si>
  <si>
    <t>TR-ECSA-022</t>
  </si>
  <si>
    <t>Al menos 10 años de experiencia profesional en gestión y dirección de proyectos TI.
Requerida experiencia desempeñado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e interlocución con Organismos Europeos para la gestión Opertativa de Sistemas TI.
Requerida Experiencia en la aplicación de los protocolos de intercambio con Europa en concreto:Reglamento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</si>
  <si>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 xml:space="preserve">Preferiblemente titulación Universitaria Media y/o Superior en informática o Conocimientos equivalentes equiparados por la empresa y/o experiencia consolidada en el ejercicio de la actividad profesional en la empresa y reconocida por ésta.					</t>
  </si>
  <si>
    <t>Jefe/a de Proyecto (RUPE) Aplicativo ECRIS en el Ministerio de Justicia</t>
  </si>
  <si>
    <t>TR-ECSA-021</t>
  </si>
  <si>
    <t>Al menos 3 años de experiencia relativos a la definición de la arquitectura PMS para Iniciativas FWK del Ministerio de Justicia.
Al menos 3 años de experiencia relativos a la realización de actividades para el análisis, diseño e implementación de microservicios transversales y librerías enmarcadas dentro de iniciativas FWK del Ministerio de Justicia.
Al menos 4 años de experiencia en desarrollo de microservicios con arquitectura REST con Java y Spring.
Al menos 6 años de experiencia en uso avanzado de JavaScript (Ecmascript6, nodejs).
Al menos 6 años de experiencia con HTML5, CSS3 y SASS.
Al menos 6 años de experiencia en realización de tests unitarios y de integración (Junit, Jest, Mockito).
Al menos 2 años de experiencia con Java 11, Spring Boot, Spring 5 (Security, MVC, Cloud, Data).
Al menos 6 años de experiencia en configuración de proyectos front/back con nodejs/Spring Boot.
Al menos 3 años de experiencia con Vue.js (Vue, Vuex, VueRouter, Vuei18n).
Al menos 6 años de experiencia con las librerías JavaScript Axios y Lodash.
Al menos 3 años de experiencia con la librería de componentes front Quasar.
Al menos 4 años de experiencia con Docker y Kubernetes.
Al menos 5 años de experiencia con Swagger.
Al menos 6 años de experiencia con Lombok.
Al menos 3 años de experiencia desarrollando pipelines de integración continua con Gitlab</t>
  </si>
  <si>
    <t>Desarrollador/a Software/ Microservicios / Spring / Vue / CI/CD Iniciativas FWK del Ministerio de Justicia</t>
  </si>
  <si>
    <t>TR-ECSA-020</t>
  </si>
  <si>
    <t>Al menos 10 años de experiencia como Analista Programador/a participando en el desarrollo de herramientas con tecnología Java
Al menos 4 años de experiencia como Analista Programador/a desarrollando iniciativas en el ámbito de nuevos evolutivos y mantenimientos en el ámbito de la Gestión Procesal dentro del Ministerio de Justicia bajo tecnología Spring Framework
Experiencia en la realización de actividades de coordinación y gestión de equipos de desarrollo en el ámbito de la Gestión Procesal dentro del Ministerio de Justicia.
Al menos 4 años de experiencia trabajando en la siguiente tecnología: J2EE, Oracle, Spring, JPA, JavaScript, JSP, JQuery dentro del Ministerio de Justicia</t>
  </si>
  <si>
    <t>Coordinador/a /Responsable Técnico Iniciativas Gestión Procesal del Ministerio de Justicia</t>
  </si>
  <si>
    <t>TR-ECSA-019</t>
  </si>
  <si>
    <t>Al menos 6 meses de experiencia en el desarrollo de actividades para la elaboración del aplicativo SIT en el Ministerio de Justicia.
Al menos 2 años de experiencia en Desarrollo y mantenimiento de aplicaciones basadas en Java/Spring MVC/Hibernate.
Al menos 2 años de experiencia en realización de tests unitarios y de integración (Junit, Mockito, Postman, SOAP-UI).
Al menos 6 meses de experiencia en el uso de Spring WebFlow.
Al menos 2 años de experiencia en el uso de servicios web con protocolo SOAP.
Al menos 2 años de experiencia en el desarrollo de aplicaciones con base de datos ORACLE (SQL, PL/SQL).</t>
  </si>
  <si>
    <t xml:space="preserve">Desarrollador/a Software en el ámbito del Servicio de Información Toxicológica para el Instituto Nacional de Toxicología y Ciencias Forenses (INTCF) dependiente para el Ministerio de Justicia. </t>
  </si>
  <si>
    <t>TR-ECSA-018</t>
  </si>
  <si>
    <t>Al menos 5 años de experiencia profesional en gestión y dirección de proyectos TI.
Requerida experiencia en proyectos TI del sector público, de los cuales al menos 6 meses se hayan desempeñado en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de Iniciativas impulsadas por la Dirección General de Transformación Digital para la Administración de Justicia (DGTDAJ).</t>
  </si>
  <si>
    <r>
      <t xml:space="preserve">Jefe/a de Proyecto Iniciativas Impulsadas </t>
    </r>
    <r>
      <rPr>
        <sz val="9"/>
        <color theme="4"/>
        <rFont val="Calibri"/>
        <scheme val="minor"/>
      </rPr>
      <t>por la DSDD del Ministerio de Justicia</t>
    </r>
  </si>
  <si>
    <t>TR-ECSA-017</t>
  </si>
  <si>
    <t>Al menos 10 años de experiencia profesional en gestión y dirección de proyectos TI.
Requerida experiencia en proyectos TI del sector público, de los cuales al menos 6 meses se hayan desempeñado en puestos de responsabilidad en la coordinación de proyectos TI enmarcados en los mecanismos de recuperación, transformación y resiliencia del Ministerio de Justicia (PRTR).
Al menos 2 años de experiencia en el desarrollo de tareas de interlocución directa con el cliente para el seguimiento de proyectos TI en el sector público.
Al menos 6 meses de experiencia en el desarrollo de actividades para el control, seguimiento y reporte económico de proyectos TI enmarcados en los mecanismos de recuperación, transformación y resiliencia del Ministerio de Justicia (PRTR).</t>
  </si>
  <si>
    <t>Coordinador/a Apoyo a la recuperación, transformación y resiliencia de la Administración de Justicia</t>
  </si>
  <si>
    <t>TR-ECSA-016</t>
  </si>
  <si>
    <t>Al menos 15 años de experiencia en el desarrollo de actividades de gestión y coordinación de proyectos TI.
Al menos 15 años de experiencia en el desarrollo de actividades de coordinación de equipos internos y externos.
Al menos 6 meses de experiencia en el desarrollo de actividades de coordinación y dirección técnica de proyectos en el Ministerio de Justicia.
Experiencia en la gestión de Iniciativas relativas al Ministerio Fiscal en el Ministerio de Justicia.
Experiencia en la gestión de iniciativas relativas al Aplicativo CONYPro relativo a la Gestión de Proveedores en el Ministerio de Justicia.</t>
  </si>
  <si>
    <t>Jefe/a de Proyecto Técnico / Director Técnico Coordinación Iniciativas Ministerio Fiscal y  CONYPro para el Ministerio de Justicia</t>
  </si>
  <si>
    <t>TR-ECSA-015</t>
  </si>
  <si>
    <t>Al menos 3 años de experiencia en el desarrollo y mantenimiento de aplicaciones basadas en Java/Spring MVC.
Experiencia como Analista/Programador realizando actividades relativas al desarrollo de aplicativos en el ámbito de Registros Judiciales del Ministerio de Justicia.
Experiencia en el desarrollo de aplicativos con firma electrónica con certificados digitales en el Ministerio de Justicia.
Experiencia en el desarrollo de aplicativos con servicios SOAP en el Ministerio de Justicia.
Experiencia en el desarrollo de aplicativos con Base de datos Oracle y programación PL/SQL en el Ministerio de Justicia.</t>
  </si>
  <si>
    <t>TR-ECSA-014</t>
  </si>
  <si>
    <t>Al menos 6 meses de experiencia realizando actividades para el Soporte de Centros de Productos para la OTPI (Oficina Técnica de Planificación e Innovación) del Ministerio de Justicia.
Al menos 6 meses de experiencia en la interlocución con diferentes unidades de negocio dentro del Ministerio de Justicia entre las que puedan encontrarse SMO, CAU, Centros de Producto, Producción y/o Unidad de Apoyo.
Al menos 6 meses de experiencia en la Gestión de Usuarios y Buzones para la OTPI (Oficina Técnica del Planificación e Innovación) del Ministerio de Justicia.
Al menos 6 meses de experiencia en el desarrollo de documentación, elaboración de informes y gestión y publicación de espacios para la OTPI (Oficina Técnica del Planificación e Innovación) del Ministerio de Justicia.
Utilización de Herramientas: JIRA y Confluence</t>
  </si>
  <si>
    <t>Analista Soporte de Centros de Productos OTPI (Oficina Técnica de Planificación e Innovación) del Ministerio de Justicia</t>
  </si>
  <si>
    <t>TR-ECSA-013</t>
  </si>
  <si>
    <t>AMPARO</t>
  </si>
  <si>
    <t>Al menos 5 años de experiencia global.
Al menos 2 años en, al menos, uno de los campos técnicos de consultoría del transporte que abarca la Subdirección: economía, planificación, medio ambiente y subvenciones (conocimientos técnicos adquiridos en estudios y/o ofertas de consultoría).
Inglés Nivel B2 mínimo.</t>
  </si>
  <si>
    <t>Titulación Universitaria Media y/o Superior</t>
  </si>
  <si>
    <t>Apoyo a la  Subdirección de Economía, Planificación y Medio Ambiente</t>
  </si>
  <si>
    <t>TR-ECE-001</t>
  </si>
  <si>
    <t>Al menos 5 años de experiencia en proyectos de arquitectura.
Al menos 1 año  de experiencia en programas de fondos europeos en el ámbito de agenda urbana y vivienda.</t>
  </si>
  <si>
    <t>Titulación Universitaria Superior : 
Titulado superior en Arquitectura o Grado en Arquitectura + Máster oficial</t>
  </si>
  <si>
    <t>Apoyo técnico en la gestión de fondos</t>
  </si>
  <si>
    <t xml:space="preserve">Técnico/a de programas de fondos europeos </t>
  </si>
  <si>
    <t>G. SUBVENCIONES EN INFRAESTRUCTURAS</t>
  </si>
  <si>
    <t>TR-ECEI-002</t>
  </si>
  <si>
    <t>Experiencia en el sector del transporte y/o movilidad. 
Al menos 1 año de experiencia en programas de fondos europeos en transporte, movilidad y digitalización.</t>
  </si>
  <si>
    <t>Titulación Universitaria Superior :
Ingeniería Superior de Caminos, Canales y Puertos o Grado en Ingeniería Civil+ Máster Universitario en Ingeniería de Caminos, Canales y Puertos.</t>
  </si>
  <si>
    <t>Consultoría en movilidad, sostenibilidad y planificación del transporte</t>
  </si>
  <si>
    <t xml:space="preserve">Consultor/a de programas de fondos europeos en transporte, movilidad y digitalización </t>
  </si>
  <si>
    <t>TR-ECEI-001</t>
  </si>
  <si>
    <t>Al menos 5 años de experiencia en el ámbito de las infraestructuras aeroportuarias y sus servicios.
Conocimientos (y valorable experiencia) en el ámbito de Certificación de Aeródromos, Seguridad Operacional, Infraestructuras, Servicios Aeroportuarios y Normativa (EASA, OACI, AESA, …). 
Experiencia en al menos 5 supervisiones del SGSO y Manual de Aeropuerto.</t>
  </si>
  <si>
    <t>Titulación Universitaria Media y/o Superior : 
Ingeniería Aeronáutica, Ingeniería Técnica Aeronáutica, Grado en Ingeniería Aeronáutica, Grado en Gestión Aeronáutica o Similar.</t>
  </si>
  <si>
    <t>Técnico/a en Compliance Monitoring</t>
  </si>
  <si>
    <t>TR-ECEP-008</t>
  </si>
  <si>
    <t>Al menos 5 años de experiencia como consultor en el sector delas infraestructuras de transporte. 
Al menos 3 años de experiencia en el ámbito de la demanda y rentabilidad ferroviaria.</t>
  </si>
  <si>
    <t>Titulación universitaria Media y/o Superior.
Ingeniería de Caminos, Canales y Puertos; Ingeniero Técnico de Obras Públicas; Grado en Ingeniería Civil; Máster Uni. Ing. Caminos, Canales y Puertos; o similares</t>
  </si>
  <si>
    <t>Consultoría de transporte terrestre</t>
  </si>
  <si>
    <t>TR-ECEP-007</t>
  </si>
  <si>
    <t>Al menos 5 años de experiencia en el sector aeroportuario.
Conocimientos (y valorable experiencia) en el ámbito de las inspecciones de Aeródromos y Planes de Emergencia,  Seguridad Operacional, Infraestructuras y Normativa (EASA, OACI, AESA, …).</t>
  </si>
  <si>
    <t>Titulación Universitaria Media y/o Superior :
Ingeniería Aeronáutica, Ingeniería Técnica Aeronáutica, Grado en Ingeniería Aeronáutica, Grado en Ingeniería Civil o Similar.</t>
  </si>
  <si>
    <t>TR-ECEP-006</t>
  </si>
  <si>
    <t>Experiencia al menos de 5 años en el ámbito aeroportuario.
Experiencia a nivel técnico de gestión de proyectos y/o procesos.
Conocimientos (y valorable experiencia) en el ámbito de Seguridad Operacional, Infraestructuras, Servicios Aeroportuarios y Normativa (EASA, OACI, AESA, …).
Manejo de MS Office y CAD.
Habilidades de comunicación y trabajo en equipo.</t>
  </si>
  <si>
    <t>Titulación Universitaria Media y/o Superior :
Ingeniería Aeronáutica, Ingeniería Técnica Aeronáutica, Ingeniería Técnica en Obras Públicas o Similar.</t>
  </si>
  <si>
    <t>Experto/a en Compliance Monitoring</t>
  </si>
  <si>
    <t>TR-ECEP-005</t>
  </si>
  <si>
    <t>Al menos 4 años de experiencia en el ámbito de las infraestructuras aeroportuarias y sus servicios.
Conocimientos (y valorable experiencia) en el ámbito de Certificación de Aeródromos,  Seguridad Operacional, Infraestructuras, Servicios Aeroportuarios y Normativa (EASA, OACI, AESA, …). 
Experiencia en al menos 5 supervisiones del SGSO y Manual de Aeropuerto.</t>
  </si>
  <si>
    <t>Titulación Universitaria Media y/o Superior : 
Ingeniería Aeronáutica, Ingeniería Técnica Aeronáutica, Ingeniería de Telecomunicaciones, Grado en Ingeniería Aeronáutica, Grado en Gestión Aeronáutica o Similar.</t>
  </si>
  <si>
    <t>TR-ECEP-004</t>
  </si>
  <si>
    <t>Al menos 1 año de experiencia en el ámbito de la planificación del transporte terrestre. 
Al menos 9 meses apoyando en la realización de estudios de demanda y trabajos de campo.
Manejo de BBDD y GIS.
Manejo de software de encuestas.</t>
  </si>
  <si>
    <t>Titulación Universitaria Media y/o Superior :
Ingeniería de Caminos, Canales y Puertos; Ingeniería Técnica de Obras Públicas; Grado en Ingeniería Civil; Máster Univ. Ing. Caminos, Canales y Puertos; o similares.</t>
  </si>
  <si>
    <t>TR-ECEP-003</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</si>
  <si>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</si>
  <si>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Titulación Universitaria Media y/o Superior : 
Ingeniería de Caminos, Canales y Puertos; Ingeniería Técnica de Obras Públicas; Grado en Ingeniería Civil; Máster Univ. Ing. Caminos, Canales y Puertos; o similares</t>
  </si>
  <si>
    <t>Planificación y Modelización del transporte terrestre (macro y micro simulación)</t>
  </si>
  <si>
    <t>TR-ECEP-002</t>
  </si>
  <si>
    <t>Experiencia de al menos 2 años en la elaboración de estudios de ruido y conocimiento de medidas protectoras y correctoras asociadas a la generación de afecciones acústicas sobre el medio ambiente.
Experiencia en proyectos internacionales. 
Manejo de software de simulación acústica Cadna-A.
Manejo de sistemas de información geográfica GIS.</t>
  </si>
  <si>
    <t>Titulación universitaria Media y/o superior :
Licenciatura en Ciencias Ambientales, Ingeniería del Medio Natural, Máster en Ingeniería Ambiental o titulación universitaria similar (por ejemplo, Licenciatura en Biología o Ingeniería de Montes) 
Ingeniería de Telecomunicaciones.</t>
  </si>
  <si>
    <t>Consultoría en evaluación ambiental y cambio climático</t>
  </si>
  <si>
    <t>Técnico/a de acústica ambiental</t>
  </si>
  <si>
    <t>TR-ECEE-002</t>
  </si>
  <si>
    <t>Al menos 3 años de experiencia como consultor/a en la planificación de infraestructuras y servicios de transporte.
Manejo de herramientas informáticas para el análisis y visualización de datos: Excel (VBA), QGis, Power BI.
Nivel alto de inglés (C1)</t>
  </si>
  <si>
    <t>Titulación universitaria superior :
Ingeniería Técnica Superior de Caminos, Canales y Puertos o Máster Universitario en Ingeniería de Caminos, Canales y Puertos</t>
  </si>
  <si>
    <t>TR-ECET-007</t>
  </si>
  <si>
    <r>
      <rPr>
        <b/>
        <sz val="11"/>
        <color theme="4"/>
        <rFont val="Poppins regular"/>
      </rPr>
      <t xml:space="preserve">DESAJUSTE COMPETENCIAS:
</t>
    </r>
    <r>
      <rPr>
        <sz val="11"/>
        <color theme="4"/>
        <rFont val="Poppins regular"/>
      </rPr>
      <t>ESTÁN MAL LA 4º (TRABAJO EN EQUIPO) Y 5º (INICIATIVA). HAY QUE AÑADIR LAS CORRECTAS: 4º PLANIFICACIÓN Y ORGANIZACIÓN, Y 5º IMPACTO E INFLUENCIA.</t>
    </r>
  </si>
  <si>
    <t>Formación específica en Regulación y Competencia de Mercados
Al menos 7 años de experiencia global
Al menos 7 años de experiencia como consultor económico en el sector de las infraestructuras y los servicios de transporte
Nivel alto de inglés (B2)</t>
  </si>
  <si>
    <t>Titulación Universitaria Superior :
Licenciado en Economía o Máster Universitario en Economía.</t>
  </si>
  <si>
    <t>Economista en el sector de las infraestructuras y los servicios del transporte</t>
  </si>
  <si>
    <t>TR-ECET-006</t>
  </si>
  <si>
    <r>
      <rPr>
        <b/>
        <sz val="11"/>
        <color theme="4"/>
        <rFont val="Poppins regular"/>
      </rPr>
      <t xml:space="preserve">DESAJUSTE COMPETENCIAS:
</t>
    </r>
    <r>
      <rPr>
        <sz val="11"/>
        <color theme="4"/>
        <rFont val="Poppins regular"/>
      </rPr>
      <t>HAY QUE BORRAR LA 5º (INICIATIVA). NO ES DE ESTE PUESTO.</t>
    </r>
  </si>
  <si>
    <t>Más de 10 años de experiencia global 
Al menos 2 años de experiencia en el sector de las infraestructuras y servicios de transporte
Manejo de SAP (Finanzas, Tesorería, Controlling)
Nivel alto de inglés (B2)</t>
  </si>
  <si>
    <t>Titulación Universitaria Superior :
Licenciado en Economía o Máster Universitario en Economía</t>
  </si>
  <si>
    <t>Control económico-financiero</t>
  </si>
  <si>
    <t>TR-ECET-005</t>
  </si>
  <si>
    <t>Titulación universitaria Media y/o superior :
Grado en Biología, en Ciencias Ambientales, Ingeniería del Medio Natural, Ingeniería Ambiental o  Ingeniería de Montes</t>
  </si>
  <si>
    <t>Técnico/a de cambio climático (adaptación)</t>
  </si>
  <si>
    <t>G. Cambio Climático y Transición Energética</t>
  </si>
  <si>
    <t>TR-ECEE-003</t>
  </si>
  <si>
    <t>1.12.- UBICACIÓN</t>
  </si>
  <si>
    <t>1.11.- CATEGORÍA DE ENCUADRE</t>
  </si>
  <si>
    <t>1.10.- Nº VACANTES PUESTO TIPO</t>
  </si>
  <si>
    <t>1.9.- DENOMINACIÓN PUESTO TIPO</t>
  </si>
  <si>
    <t>1.8.- GRUPO PROFESIONAL</t>
  </si>
  <si>
    <t>1.7.- RAMA</t>
  </si>
  <si>
    <t>1.4.- GERENCIA</t>
  </si>
  <si>
    <t>1.3.- SUBDIRECCIÓN</t>
  </si>
  <si>
    <t>1.2.- DIRECCIÓN</t>
  </si>
  <si>
    <t>1.1.- 
REFERENCIA PUESTO</t>
  </si>
  <si>
    <t>Experiencia de al menos 1 año en la elaboración de estudios de adaptación al cambio climático y resiliencia de infraestructuras.
Análisis de proyecciones climáticas
Nivel alto de sistemas de información geográfica GIS.</t>
  </si>
  <si>
    <t>- La fecha a considerar para la valoración de los méritos será la fecha de finalización del plazo de presentación de solicitudes (18/10/2023).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19/10/2018 deberá indicar esta fecha en la columna "Fecha desde", dado que solo se valorarán los últimos 5 años. 
- En caso de que la persona mantenga vinculación laboral a fecha de finalización de plazo de solicitudes (18/10/2023), deberá indicar ésta como fecha en la columna "Fecha hasta", dado que solo se valorarán las fechas comprendidas en el rango de 5 años.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</si>
</sst>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3">
    <font>
      <sz val="10"/>
      <color rgb="FF000000"/>
      <name val="Times New Roman"/>
      <charset val="204"/>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b/>
      <sz val="10"/>
      <color theme="1"/>
      <name val="Poppins regular"/>
    </font>
    <font>
      <sz val="9"/>
      <name val="Poppins regular"/>
    </font>
    <font>
      <b/>
      <sz val="11"/>
      <color theme="0"/>
      <name val="Calibri"/>
      <scheme val="minor"/>
    </font>
    <font>
      <sz val="11"/>
      <color theme="4"/>
      <name val="Calibri"/>
      <scheme val="minor"/>
    </font>
    <font>
      <sz val="11"/>
      <color theme="4"/>
      <name val="Poppins regular"/>
    </font>
    <font>
      <b/>
      <sz val="11"/>
      <color theme="4"/>
      <name val="Calibri"/>
      <scheme val="minor"/>
    </font>
    <font>
      <b/>
      <sz val="11"/>
      <color theme="4"/>
      <name val="Poppins regular"/>
    </font>
    <font>
      <sz val="9"/>
      <color theme="4"/>
      <name val="Calibri"/>
      <scheme val="minor"/>
    </font>
    <font>
      <sz val="10"/>
      <name val="Calibri"/>
      <scheme val="minor"/>
    </font>
  </fonts>
  <fills count="11">
    <fill>
      <patternFill patternType="none"/>
    </fill>
    <fill>
      <patternFill patternType="gray125"/>
    </fill>
    <fill>
      <patternFill patternType="solid">
        <fgColor theme="0"/>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theme="4"/>
        <bgColor indexed="64"/>
      </patternFill>
    </fill>
    <fill>
      <patternFill patternType="solid">
        <fgColor theme="4" tint="0.59999389629810485"/>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right style="thin">
        <color rgb="FF000000"/>
      </right>
      <top style="thin">
        <color rgb="FF000000"/>
      </top>
      <bottom/>
      <diagonal/>
    </border>
    <border>
      <left style="thin">
        <color theme="0" tint="-0.14996795556505021"/>
      </left>
      <right/>
      <top style="thin">
        <color theme="0" tint="-0.14996795556505021"/>
      </top>
      <bottom style="thin">
        <color theme="0" tint="-0.14996795556505021"/>
      </bottom>
      <diagonal/>
    </border>
    <border>
      <left style="thin">
        <color rgb="FFD9D9D9"/>
      </left>
      <right style="thin">
        <color rgb="FFD9D9D9"/>
      </right>
      <top style="thin">
        <color rgb="FFD9D9D9"/>
      </top>
      <bottom style="thin">
        <color rgb="FFD9D9D9"/>
      </bottom>
      <diagonal/>
    </border>
  </borders>
  <cellStyleXfs count="7">
    <xf numFmtId="0" fontId="0" fillId="0" borderId="0"/>
    <xf numFmtId="0" fontId="4" fillId="0" borderId="0"/>
    <xf numFmtId="0" fontId="6" fillId="0" borderId="0" applyNumberFormat="0" applyFill="0" applyBorder="0" applyAlignment="0" applyProtection="0"/>
    <xf numFmtId="0" fontId="5" fillId="0" borderId="0"/>
    <xf numFmtId="0" fontId="3" fillId="0" borderId="0"/>
    <xf numFmtId="0" fontId="2" fillId="0" borderId="0"/>
    <xf numFmtId="0" fontId="1" fillId="0" borderId="0"/>
  </cellStyleXfs>
  <cellXfs count="191">
    <xf numFmtId="0" fontId="0" fillId="0" borderId="0" xfId="0" applyAlignment="1">
      <alignment horizontal="left" vertical="top"/>
    </xf>
    <xf numFmtId="0" fontId="7" fillId="0" borderId="0" xfId="0" applyFont="1" applyAlignment="1" applyProtection="1">
      <alignment horizontal="left" vertical="top"/>
      <protection locked="0"/>
    </xf>
    <xf numFmtId="0" fontId="7" fillId="0" borderId="0" xfId="0" applyFont="1" applyAlignment="1">
      <alignment horizontal="left" vertical="top"/>
    </xf>
    <xf numFmtId="0" fontId="9" fillId="4" borderId="7" xfId="0" applyFont="1" applyFill="1" applyBorder="1" applyAlignment="1">
      <alignment horizontal="center" vertical="center" wrapText="1"/>
    </xf>
    <xf numFmtId="0" fontId="15" fillId="2" borderId="0" xfId="0" applyFont="1" applyFill="1"/>
    <xf numFmtId="0" fontId="7" fillId="2" borderId="0" xfId="0" applyFont="1" applyFill="1" applyProtection="1">
      <protection hidden="1"/>
    </xf>
    <xf numFmtId="0" fontId="7" fillId="2" borderId="0" xfId="0" applyFont="1" applyFill="1"/>
    <xf numFmtId="0" fontId="7" fillId="2" borderId="0" xfId="0" applyFont="1" applyFill="1" applyAlignment="1">
      <alignment horizontal="left" vertical="center"/>
    </xf>
    <xf numFmtId="0" fontId="17" fillId="2" borderId="0" xfId="0" applyFont="1" applyFill="1" applyAlignment="1">
      <alignment vertical="center" wrapText="1"/>
    </xf>
    <xf numFmtId="0" fontId="7" fillId="2" borderId="0" xfId="0" applyFont="1" applyFill="1" applyAlignment="1">
      <alignment wrapText="1"/>
    </xf>
    <xf numFmtId="0" fontId="16" fillId="2" borderId="0" xfId="0" applyFont="1" applyFill="1" applyAlignment="1">
      <alignment horizontal="left" wrapText="1"/>
    </xf>
    <xf numFmtId="0" fontId="21" fillId="0" borderId="0" xfId="2" applyFont="1" applyFill="1" applyBorder="1" applyAlignment="1" applyProtection="1">
      <alignment horizontal="left" vertical="top"/>
      <protection locked="0"/>
    </xf>
    <xf numFmtId="0" fontId="25" fillId="4" borderId="10" xfId="0" applyFont="1" applyFill="1" applyBorder="1" applyAlignment="1">
      <alignment horizontal="center" vertical="center" wrapText="1"/>
    </xf>
    <xf numFmtId="0" fontId="26" fillId="4" borderId="7" xfId="0" applyFont="1" applyFill="1" applyBorder="1" applyAlignment="1" applyProtection="1">
      <alignment horizontal="center" vertical="center"/>
      <protection hidden="1"/>
    </xf>
    <xf numFmtId="164" fontId="26" fillId="4" borderId="10" xfId="0" applyNumberFormat="1" applyFont="1" applyFill="1" applyBorder="1" applyAlignment="1" applyProtection="1">
      <alignment horizontal="center" vertical="center" wrapText="1"/>
      <protection hidden="1"/>
    </xf>
    <xf numFmtId="0" fontId="16" fillId="2" borderId="0" xfId="0" applyFont="1" applyFill="1" applyAlignment="1">
      <alignment horizontal="center" vertical="center" wrapText="1"/>
    </xf>
    <xf numFmtId="14" fontId="28" fillId="0" borderId="7" xfId="0" applyNumberFormat="1" applyFont="1" applyBorder="1" applyAlignment="1" applyProtection="1">
      <alignment horizontal="center" vertical="center" wrapText="1"/>
      <protection locked="0"/>
    </xf>
    <xf numFmtId="2" fontId="33" fillId="0" borderId="15" xfId="0" applyNumberFormat="1" applyFont="1" applyBorder="1" applyAlignment="1" applyProtection="1">
      <alignment horizontal="center" vertical="center" wrapText="1"/>
      <protection locked="0"/>
    </xf>
    <xf numFmtId="0" fontId="12" fillId="7" borderId="0" xfId="0" applyFont="1" applyFill="1" applyAlignment="1">
      <alignment wrapText="1"/>
    </xf>
    <xf numFmtId="0" fontId="7" fillId="0" borderId="17" xfId="0" applyFont="1" applyBorder="1" applyAlignment="1" applyProtection="1">
      <alignment horizontal="left" vertical="top"/>
      <protection locked="0"/>
    </xf>
    <xf numFmtId="0" fontId="7" fillId="0" borderId="18" xfId="0" applyFont="1" applyBorder="1" applyAlignment="1" applyProtection="1">
      <alignment horizontal="left" vertical="top"/>
      <protection locked="0"/>
    </xf>
    <xf numFmtId="0" fontId="7" fillId="0" borderId="19" xfId="0" applyFont="1" applyBorder="1" applyAlignment="1" applyProtection="1">
      <alignment horizontal="left" vertical="top"/>
      <protection locked="0"/>
    </xf>
    <xf numFmtId="0" fontId="7" fillId="0" borderId="20" xfId="0" applyFont="1" applyBorder="1" applyAlignment="1">
      <alignment horizontal="left" vertical="top"/>
    </xf>
    <xf numFmtId="0" fontId="7" fillId="0" borderId="21" xfId="0" applyFont="1" applyBorder="1" applyAlignment="1">
      <alignment horizontal="left" vertical="top"/>
    </xf>
    <xf numFmtId="0" fontId="14" fillId="3" borderId="35" xfId="0" applyFont="1" applyFill="1" applyBorder="1" applyAlignment="1">
      <alignment vertical="center" wrapText="1"/>
    </xf>
    <xf numFmtId="1" fontId="13" fillId="3" borderId="36" xfId="0" applyNumberFormat="1" applyFont="1" applyFill="1" applyBorder="1" applyAlignment="1">
      <alignment horizontal="center" vertical="center" shrinkToFit="1"/>
    </xf>
    <xf numFmtId="0" fontId="25" fillId="4" borderId="29" xfId="0" applyFont="1" applyFill="1" applyBorder="1" applyAlignment="1">
      <alignment horizontal="center" vertical="center" wrapText="1"/>
    </xf>
    <xf numFmtId="0" fontId="25" fillId="4" borderId="25" xfId="0" applyFont="1" applyFill="1" applyBorder="1" applyAlignment="1">
      <alignment horizontal="center" vertical="center" wrapText="1"/>
    </xf>
    <xf numFmtId="164" fontId="13" fillId="4" borderId="25" xfId="0" applyNumberFormat="1" applyFont="1" applyFill="1" applyBorder="1" applyAlignment="1" applyProtection="1">
      <alignment horizontal="center" vertical="center" wrapText="1"/>
      <protection hidden="1"/>
    </xf>
    <xf numFmtId="1" fontId="13" fillId="3" borderId="38" xfId="0" applyNumberFormat="1" applyFont="1" applyFill="1" applyBorder="1" applyAlignment="1">
      <alignment horizontal="center" vertical="center" shrinkToFit="1"/>
    </xf>
    <xf numFmtId="164" fontId="10" fillId="4" borderId="37" xfId="0" applyNumberFormat="1" applyFont="1" applyFill="1" applyBorder="1" applyAlignment="1" applyProtection="1">
      <alignment horizontal="center" vertical="center" wrapText="1"/>
      <protection hidden="1"/>
    </xf>
    <xf numFmtId="0" fontId="7" fillId="2" borderId="20" xfId="0" applyFont="1" applyFill="1" applyBorder="1" applyAlignment="1">
      <alignment horizontal="left" vertical="center"/>
    </xf>
    <xf numFmtId="0" fontId="7" fillId="2" borderId="21" xfId="0" applyFont="1" applyFill="1" applyBorder="1" applyAlignment="1">
      <alignment horizontal="left" vertical="center"/>
    </xf>
    <xf numFmtId="0" fontId="7" fillId="2" borderId="20" xfId="0" applyFont="1" applyFill="1" applyBorder="1"/>
    <xf numFmtId="0" fontId="30" fillId="2" borderId="0" xfId="0" applyFont="1" applyFill="1" applyAlignment="1">
      <alignment horizontal="right" vertical="center" wrapText="1"/>
    </xf>
    <xf numFmtId="0" fontId="30" fillId="2" borderId="0" xfId="0" applyFont="1" applyFill="1" applyAlignment="1">
      <alignment horizontal="left" vertical="center" wrapText="1"/>
    </xf>
    <xf numFmtId="0" fontId="12" fillId="6" borderId="0" xfId="0" applyFont="1" applyFill="1" applyAlignment="1" applyProtection="1">
      <alignment wrapText="1"/>
      <protection locked="0"/>
    </xf>
    <xf numFmtId="0" fontId="17" fillId="2" borderId="21" xfId="0" applyFont="1" applyFill="1" applyBorder="1" applyAlignment="1">
      <alignment vertical="center" wrapText="1"/>
    </xf>
    <xf numFmtId="0" fontId="7" fillId="2" borderId="20" xfId="0" applyFont="1" applyFill="1" applyBorder="1" applyAlignment="1">
      <alignment wrapText="1"/>
    </xf>
    <xf numFmtId="0" fontId="18" fillId="2" borderId="0" xfId="0" applyFont="1" applyFill="1"/>
    <xf numFmtId="0" fontId="7" fillId="2" borderId="21" xfId="0" applyFont="1" applyFill="1" applyBorder="1"/>
    <xf numFmtId="0" fontId="31" fillId="2" borderId="0" xfId="0" applyFont="1" applyFill="1" applyAlignment="1">
      <alignment horizontal="right" vertical="center"/>
    </xf>
    <xf numFmtId="0" fontId="31" fillId="2" borderId="0" xfId="0" applyFont="1" applyFill="1" applyAlignment="1">
      <alignment vertical="center"/>
    </xf>
    <xf numFmtId="0" fontId="31" fillId="2" borderId="0" xfId="0" applyFont="1" applyFill="1" applyAlignment="1">
      <alignment horizontal="center" vertical="center"/>
    </xf>
    <xf numFmtId="0" fontId="19" fillId="0" borderId="0" xfId="0" applyFont="1"/>
    <xf numFmtId="0" fontId="18" fillId="2" borderId="0" xfId="0" applyFont="1" applyFill="1" applyAlignment="1">
      <alignment horizontal="left"/>
    </xf>
    <xf numFmtId="0" fontId="29" fillId="2" borderId="0" xfId="0" applyFont="1" applyFill="1" applyAlignment="1">
      <alignment vertical="center"/>
    </xf>
    <xf numFmtId="0" fontId="30" fillId="2" borderId="0" xfId="0" applyFont="1" applyFill="1" applyAlignment="1">
      <alignment vertical="center"/>
    </xf>
    <xf numFmtId="0" fontId="30" fillId="2" borderId="0" xfId="0" applyFont="1" applyFill="1" applyAlignment="1">
      <alignment vertical="top"/>
    </xf>
    <xf numFmtId="0" fontId="20" fillId="2" borderId="0" xfId="0" applyFont="1" applyFill="1"/>
    <xf numFmtId="0" fontId="7" fillId="2" borderId="39" xfId="0" applyFont="1" applyFill="1" applyBorder="1"/>
    <xf numFmtId="0" fontId="7" fillId="2" borderId="40" xfId="0" applyFont="1" applyFill="1" applyBorder="1"/>
    <xf numFmtId="0" fontId="30" fillId="2" borderId="40" xfId="0" applyFont="1" applyFill="1" applyBorder="1" applyAlignment="1">
      <alignment vertical="center"/>
    </xf>
    <xf numFmtId="0" fontId="31" fillId="2" borderId="40" xfId="0" applyFont="1" applyFill="1" applyBorder="1" applyAlignment="1">
      <alignment vertical="center"/>
    </xf>
    <xf numFmtId="0" fontId="18" fillId="2" borderId="40" xfId="0" applyFont="1" applyFill="1" applyBorder="1" applyAlignment="1">
      <alignment vertical="center"/>
    </xf>
    <xf numFmtId="0" fontId="7" fillId="2" borderId="41" xfId="0" applyFont="1" applyFill="1" applyBorder="1"/>
    <xf numFmtId="0" fontId="12" fillId="6" borderId="0" xfId="0" applyFont="1" applyFill="1" applyAlignment="1" applyProtection="1">
      <alignment horizontal="center" vertical="center" wrapText="1"/>
      <protection locked="0"/>
    </xf>
    <xf numFmtId="0" fontId="5" fillId="0" borderId="0" xfId="0" applyFont="1" applyAlignment="1">
      <alignment horizontal="left" vertical="top"/>
    </xf>
    <xf numFmtId="14" fontId="35" fillId="0" borderId="24" xfId="0" applyNumberFormat="1" applyFont="1" applyBorder="1" applyAlignment="1" applyProtection="1">
      <alignment horizontal="center" vertical="top" wrapText="1"/>
      <protection locked="0" hidden="1"/>
    </xf>
    <xf numFmtId="14" fontId="35" fillId="0" borderId="12" xfId="0" applyNumberFormat="1" applyFont="1" applyBorder="1" applyAlignment="1" applyProtection="1">
      <alignment horizontal="center" vertical="top" wrapText="1"/>
      <protection locked="0" hidden="1"/>
    </xf>
    <xf numFmtId="164" fontId="10" fillId="4" borderId="25" xfId="0" applyNumberFormat="1" applyFont="1" applyFill="1" applyBorder="1" applyAlignment="1" applyProtection="1">
      <alignment horizontal="center" vertical="center" wrapText="1"/>
      <protection hidden="1"/>
    </xf>
    <xf numFmtId="0" fontId="1" fillId="0" borderId="0" xfId="6" applyAlignment="1">
      <alignment wrapText="1"/>
    </xf>
    <xf numFmtId="0" fontId="1" fillId="0" borderId="0" xfId="6" applyAlignment="1">
      <alignment horizontal="left" wrapText="1"/>
    </xf>
    <xf numFmtId="0" fontId="1" fillId="0" borderId="0" xfId="6" applyAlignment="1">
      <alignment horizontal="center" wrapText="1"/>
    </xf>
    <xf numFmtId="0" fontId="37" fillId="0" borderId="0" xfId="6" applyFont="1" applyAlignment="1">
      <alignment horizontal="center" vertical="center" wrapText="1"/>
    </xf>
    <xf numFmtId="0" fontId="37" fillId="0" borderId="7" xfId="6" applyFont="1" applyBorder="1" applyAlignment="1">
      <alignment horizontal="center" vertical="center" wrapText="1"/>
    </xf>
    <xf numFmtId="0" fontId="37" fillId="0" borderId="7" xfId="6" applyFont="1" applyBorder="1" applyAlignment="1">
      <alignment horizontal="left" vertical="center" wrapText="1"/>
    </xf>
    <xf numFmtId="0" fontId="37" fillId="0" borderId="46" xfId="6" applyFont="1" applyBorder="1" applyAlignment="1">
      <alignment horizontal="center" vertical="center" wrapText="1"/>
    </xf>
    <xf numFmtId="0" fontId="37" fillId="0" borderId="46" xfId="6" applyFont="1" applyBorder="1" applyAlignment="1">
      <alignment horizontal="left" vertical="center" wrapText="1"/>
    </xf>
    <xf numFmtId="0" fontId="37" fillId="0" borderId="48" xfId="6" applyFont="1" applyBorder="1" applyAlignment="1">
      <alignment horizontal="center" vertical="center" wrapText="1"/>
    </xf>
    <xf numFmtId="0" fontId="1" fillId="0" borderId="46" xfId="6" applyBorder="1" applyAlignment="1">
      <alignment horizontal="left" vertical="center" wrapText="1"/>
    </xf>
    <xf numFmtId="0" fontId="38" fillId="0" borderId="49" xfId="6" applyFont="1" applyBorder="1" applyAlignment="1">
      <alignment horizontal="center" vertical="center" wrapText="1"/>
    </xf>
    <xf numFmtId="0" fontId="38" fillId="0" borderId="7" xfId="6" applyFont="1" applyBorder="1" applyAlignment="1">
      <alignment horizontal="center" vertical="center" wrapText="1"/>
    </xf>
    <xf numFmtId="0" fontId="1" fillId="0" borderId="0" xfId="6" applyAlignment="1">
      <alignment vertical="center" wrapText="1"/>
    </xf>
    <xf numFmtId="0" fontId="5" fillId="0" borderId="7" xfId="6" applyFont="1" applyBorder="1" applyAlignment="1" applyProtection="1">
      <alignment horizontal="center" vertical="center" wrapText="1"/>
      <protection locked="0"/>
    </xf>
    <xf numFmtId="49" fontId="42" fillId="0" borderId="7" xfId="6" applyNumberFormat="1" applyFont="1" applyBorder="1" applyAlignment="1" applyProtection="1">
      <alignment horizontal="center" vertical="center" wrapText="1"/>
      <protection locked="0"/>
    </xf>
    <xf numFmtId="0" fontId="42" fillId="10" borderId="7" xfId="6" applyFont="1" applyFill="1" applyBorder="1" applyAlignment="1" applyProtection="1">
      <alignment horizontal="center" vertical="center" wrapText="1"/>
      <protection locked="0"/>
    </xf>
    <xf numFmtId="49" fontId="42" fillId="8" borderId="7" xfId="6" applyNumberFormat="1" applyFont="1" applyFill="1" applyBorder="1" applyAlignment="1" applyProtection="1">
      <alignment horizontal="center" vertical="center" wrapText="1"/>
      <protection locked="0"/>
    </xf>
    <xf numFmtId="0" fontId="36" fillId="9" borderId="46" xfId="6" applyFont="1" applyFill="1" applyBorder="1" applyAlignment="1">
      <alignment horizontal="center" vertical="center" wrapText="1"/>
    </xf>
    <xf numFmtId="0" fontId="36" fillId="8" borderId="46" xfId="6" applyFont="1" applyFill="1" applyBorder="1" applyAlignment="1">
      <alignment horizontal="center" vertical="center" wrapText="1"/>
    </xf>
    <xf numFmtId="0" fontId="9" fillId="4" borderId="42" xfId="0" applyFont="1" applyFill="1" applyBorder="1" applyAlignment="1">
      <alignment horizontal="center" vertical="center" wrapText="1"/>
    </xf>
    <xf numFmtId="0" fontId="9" fillId="4" borderId="43" xfId="0" applyFont="1" applyFill="1" applyBorder="1" applyAlignment="1">
      <alignment horizontal="center" vertical="center" wrapText="1"/>
    </xf>
    <xf numFmtId="0" fontId="12" fillId="4" borderId="7" xfId="0" applyFont="1" applyFill="1" applyBorder="1" applyAlignment="1" applyProtection="1">
      <alignment horizontal="center" vertical="center" wrapText="1"/>
      <protection hidden="1"/>
    </xf>
    <xf numFmtId="0" fontId="12" fillId="4" borderId="10" xfId="0" applyFont="1" applyFill="1" applyBorder="1" applyAlignment="1" applyProtection="1">
      <alignment horizontal="center" vertical="center" wrapText="1"/>
      <protection hidden="1"/>
    </xf>
    <xf numFmtId="0" fontId="12" fillId="4" borderId="12" xfId="0" applyFont="1" applyFill="1" applyBorder="1" applyAlignment="1" applyProtection="1">
      <alignment horizontal="center" vertical="center" wrapText="1"/>
      <protection hidden="1"/>
    </xf>
    <xf numFmtId="0" fontId="35" fillId="2" borderId="10" xfId="0" applyFont="1" applyFill="1" applyBorder="1" applyAlignment="1" applyProtection="1">
      <alignment horizontal="center"/>
      <protection locked="0" hidden="1"/>
    </xf>
    <xf numFmtId="0" fontId="35" fillId="2" borderId="12" xfId="0" applyFont="1" applyFill="1" applyBorder="1" applyAlignment="1" applyProtection="1">
      <alignment horizontal="center"/>
      <protection locked="0" hidden="1"/>
    </xf>
    <xf numFmtId="0" fontId="9" fillId="0" borderId="7" xfId="0" applyFont="1" applyBorder="1" applyAlignment="1">
      <alignment horizontal="center" vertical="center" wrapText="1"/>
    </xf>
    <xf numFmtId="0" fontId="9" fillId="4" borderId="45" xfId="0" applyFont="1" applyFill="1" applyBorder="1" applyAlignment="1">
      <alignment horizontal="center" vertical="center" wrapText="1"/>
    </xf>
    <xf numFmtId="0" fontId="12" fillId="4" borderId="29" xfId="0" applyFont="1" applyFill="1" applyBorder="1" applyAlignment="1">
      <alignment horizontal="center" vertical="center" shrinkToFit="1"/>
    </xf>
    <xf numFmtId="0" fontId="12" fillId="4" borderId="12" xfId="0" applyFont="1" applyFill="1" applyBorder="1" applyAlignment="1">
      <alignment horizontal="center" vertical="center" shrinkToFit="1"/>
    </xf>
    <xf numFmtId="0" fontId="9" fillId="4" borderId="44" xfId="0" applyFont="1" applyFill="1" applyBorder="1" applyAlignment="1">
      <alignment horizontal="center" vertical="center" wrapText="1"/>
    </xf>
    <xf numFmtId="0" fontId="22" fillId="3" borderId="22" xfId="0" applyFont="1" applyFill="1" applyBorder="1" applyAlignment="1">
      <alignment horizontal="left" vertical="center" wrapText="1" indent="1"/>
    </xf>
    <xf numFmtId="0" fontId="22" fillId="3" borderId="2" xfId="0" applyFont="1" applyFill="1" applyBorder="1" applyAlignment="1">
      <alignment horizontal="left" vertical="center" wrapText="1" indent="1"/>
    </xf>
    <xf numFmtId="0" fontId="9" fillId="4" borderId="27" xfId="0" applyFont="1" applyFill="1" applyBorder="1" applyAlignment="1">
      <alignment horizontal="center" vertical="top" wrapText="1"/>
    </xf>
    <xf numFmtId="0" fontId="9" fillId="4" borderId="4" xfId="0" applyFont="1" applyFill="1" applyBorder="1" applyAlignment="1">
      <alignment horizontal="center" vertical="top" wrapText="1"/>
    </xf>
    <xf numFmtId="0" fontId="9" fillId="4" borderId="28" xfId="0" applyFont="1" applyFill="1" applyBorder="1" applyAlignment="1">
      <alignment horizontal="center" vertical="top" wrapText="1"/>
    </xf>
    <xf numFmtId="0" fontId="9" fillId="4" borderId="24" xfId="0" applyFont="1" applyFill="1" applyBorder="1" applyAlignment="1">
      <alignment horizontal="center" vertical="top" wrapText="1"/>
    </xf>
    <xf numFmtId="0" fontId="9" fillId="4" borderId="7" xfId="0" applyFont="1" applyFill="1" applyBorder="1" applyAlignment="1">
      <alignment horizontal="center" vertical="top" wrapText="1"/>
    </xf>
    <xf numFmtId="0" fontId="28" fillId="0" borderId="29" xfId="0"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0" fontId="9" fillId="4" borderId="25" xfId="0" applyFont="1" applyFill="1" applyBorder="1" applyAlignment="1">
      <alignment horizontal="center" vertical="top" wrapText="1"/>
    </xf>
    <xf numFmtId="1" fontId="28" fillId="0" borderId="10" xfId="0" applyNumberFormat="1" applyFont="1" applyBorder="1" applyAlignment="1" applyProtection="1">
      <alignment horizontal="center" vertical="center" shrinkToFit="1"/>
      <protection locked="0"/>
    </xf>
    <xf numFmtId="1" fontId="28" fillId="0" borderId="11" xfId="0" applyNumberFormat="1" applyFont="1" applyBorder="1" applyAlignment="1" applyProtection="1">
      <alignment horizontal="center" vertical="center" shrinkToFit="1"/>
      <protection locked="0"/>
    </xf>
    <xf numFmtId="1" fontId="28" fillId="0" borderId="30" xfId="0" applyNumberFormat="1" applyFont="1" applyBorder="1" applyAlignment="1" applyProtection="1">
      <alignment horizontal="center" vertical="center" shrinkToFit="1"/>
      <protection locked="0"/>
    </xf>
    <xf numFmtId="0" fontId="14" fillId="3" borderId="34" xfId="0" applyFont="1" applyFill="1" applyBorder="1" applyAlignment="1">
      <alignment horizontal="center" vertical="top" wrapText="1"/>
    </xf>
    <xf numFmtId="0" fontId="14" fillId="3" borderId="5" xfId="0" applyFont="1" applyFill="1" applyBorder="1" applyAlignment="1">
      <alignment horizontal="center" vertical="top" wrapText="1"/>
    </xf>
    <xf numFmtId="0" fontId="13" fillId="3" borderId="20" xfId="0" applyFont="1" applyFill="1" applyBorder="1" applyAlignment="1">
      <alignment horizontal="left" vertical="center" wrapText="1"/>
    </xf>
    <xf numFmtId="0" fontId="13" fillId="3" borderId="0" xfId="0" applyFont="1" applyFill="1" applyAlignment="1">
      <alignment horizontal="left" vertical="center" wrapText="1"/>
    </xf>
    <xf numFmtId="0" fontId="13" fillId="3" borderId="5" xfId="0" applyFont="1" applyFill="1" applyBorder="1" applyAlignment="1">
      <alignment horizontal="left" vertical="center" wrapText="1"/>
    </xf>
    <xf numFmtId="0" fontId="13" fillId="3" borderId="6" xfId="0" applyFont="1" applyFill="1" applyBorder="1" applyAlignment="1">
      <alignment horizontal="left" vertical="center" wrapText="1"/>
    </xf>
    <xf numFmtId="0" fontId="9" fillId="4" borderId="10" xfId="0" applyFont="1" applyFill="1" applyBorder="1" applyAlignment="1">
      <alignment horizontal="center" vertical="center" wrapText="1"/>
    </xf>
    <xf numFmtId="0" fontId="9" fillId="4" borderId="11" xfId="0" applyFont="1" applyFill="1" applyBorder="1" applyAlignment="1">
      <alignment horizontal="center" vertical="center" wrapText="1"/>
    </xf>
    <xf numFmtId="0" fontId="9" fillId="4" borderId="12" xfId="0" applyFont="1" applyFill="1" applyBorder="1" applyAlignment="1">
      <alignment horizontal="center" vertical="center" wrapText="1"/>
    </xf>
    <xf numFmtId="1" fontId="28" fillId="0" borderId="8" xfId="0" applyNumberFormat="1" applyFont="1" applyBorder="1" applyAlignment="1" applyProtection="1">
      <alignment horizontal="center" vertical="center" shrinkToFit="1"/>
      <protection locked="0"/>
    </xf>
    <xf numFmtId="1" fontId="28" fillId="0" borderId="9" xfId="0" applyNumberFormat="1" applyFont="1" applyBorder="1" applyAlignment="1" applyProtection="1">
      <alignment horizontal="center" vertical="center" shrinkToFit="1"/>
      <protection locked="0"/>
    </xf>
    <xf numFmtId="1" fontId="28" fillId="0" borderId="14" xfId="0" applyNumberFormat="1" applyFont="1" applyBorder="1" applyAlignment="1" applyProtection="1">
      <alignment horizontal="center" vertical="center" shrinkToFit="1"/>
      <protection locked="0"/>
    </xf>
    <xf numFmtId="0" fontId="9" fillId="4" borderId="7" xfId="0" applyFont="1" applyFill="1" applyBorder="1" applyAlignment="1">
      <alignment horizontal="center" vertical="center" wrapText="1"/>
    </xf>
    <xf numFmtId="1" fontId="28" fillId="0" borderId="7" xfId="0" applyNumberFormat="1" applyFont="1" applyBorder="1" applyAlignment="1" applyProtection="1">
      <alignment horizontal="center" vertical="center" shrinkToFit="1"/>
      <protection locked="0"/>
    </xf>
    <xf numFmtId="0" fontId="9" fillId="4" borderId="10" xfId="0" applyFont="1" applyFill="1" applyBorder="1" applyAlignment="1">
      <alignment horizontal="center" vertical="top" wrapText="1"/>
    </xf>
    <xf numFmtId="0" fontId="9" fillId="4" borderId="11" xfId="0" applyFont="1" applyFill="1" applyBorder="1" applyAlignment="1">
      <alignment horizontal="center" vertical="top" wrapText="1"/>
    </xf>
    <xf numFmtId="0" fontId="9" fillId="4" borderId="12" xfId="0" applyFont="1" applyFill="1" applyBorder="1" applyAlignment="1">
      <alignment horizontal="center" vertical="top" wrapText="1"/>
    </xf>
    <xf numFmtId="1" fontId="28" fillId="0" borderId="12" xfId="0" applyNumberFormat="1" applyFont="1" applyBorder="1" applyAlignment="1" applyProtection="1">
      <alignment horizontal="center" vertical="center" shrinkToFit="1"/>
      <protection locked="0"/>
    </xf>
    <xf numFmtId="0" fontId="9" fillId="4" borderId="24" xfId="0" applyFont="1" applyFill="1" applyBorder="1" applyAlignment="1">
      <alignment horizontal="center" vertical="center" wrapText="1"/>
    </xf>
    <xf numFmtId="0" fontId="9" fillId="4" borderId="25" xfId="0" applyFont="1" applyFill="1" applyBorder="1" applyAlignment="1">
      <alignment horizontal="center" vertical="center" wrapText="1"/>
    </xf>
    <xf numFmtId="0" fontId="9" fillId="4" borderId="31" xfId="0" applyFont="1" applyFill="1" applyBorder="1" applyAlignment="1">
      <alignment horizontal="center" vertical="top" wrapText="1"/>
    </xf>
    <xf numFmtId="0" fontId="9" fillId="4" borderId="13" xfId="0" applyFont="1" applyFill="1" applyBorder="1" applyAlignment="1">
      <alignment horizontal="center" vertical="top" wrapText="1"/>
    </xf>
    <xf numFmtId="0" fontId="9" fillId="4" borderId="32" xfId="0" applyFont="1" applyFill="1" applyBorder="1" applyAlignment="1">
      <alignment horizontal="center" vertical="top" wrapText="1"/>
    </xf>
    <xf numFmtId="2" fontId="11" fillId="5" borderId="9" xfId="0" applyNumberFormat="1" applyFont="1" applyFill="1" applyBorder="1" applyAlignment="1">
      <alignment horizontal="justify" vertical="center" wrapText="1"/>
    </xf>
    <xf numFmtId="2" fontId="11" fillId="5" borderId="26" xfId="0" applyNumberFormat="1" applyFont="1" applyFill="1" applyBorder="1" applyAlignment="1">
      <alignment horizontal="justify" vertical="center" wrapText="1"/>
    </xf>
    <xf numFmtId="0" fontId="34" fillId="4" borderId="33" xfId="0" applyFont="1" applyFill="1" applyBorder="1" applyAlignment="1" applyProtection="1">
      <alignment horizontal="left" vertical="center" wrapText="1"/>
      <protection hidden="1"/>
    </xf>
    <xf numFmtId="0" fontId="34" fillId="4" borderId="9" xfId="0" applyFont="1" applyFill="1" applyBorder="1" applyAlignment="1" applyProtection="1">
      <alignment horizontal="left" vertical="center" wrapText="1"/>
      <protection hidden="1"/>
    </xf>
    <xf numFmtId="0" fontId="34" fillId="4" borderId="16" xfId="0" applyFont="1" applyFill="1" applyBorder="1" applyAlignment="1" applyProtection="1">
      <alignment horizontal="left" vertical="center" wrapText="1"/>
      <protection hidden="1"/>
    </xf>
    <xf numFmtId="0" fontId="8" fillId="3" borderId="1" xfId="0" applyFont="1" applyFill="1" applyBorder="1" applyAlignment="1">
      <alignment horizontal="left" vertical="center" wrapText="1" indent="1"/>
    </xf>
    <xf numFmtId="0" fontId="8" fillId="3" borderId="23" xfId="0" applyFont="1" applyFill="1" applyBorder="1" applyAlignment="1">
      <alignment horizontal="left" vertical="center" wrapText="1" indent="1"/>
    </xf>
    <xf numFmtId="0" fontId="23" fillId="3" borderId="22" xfId="0" applyFont="1" applyFill="1" applyBorder="1" applyAlignment="1">
      <alignment horizontal="center" vertical="center" wrapText="1"/>
    </xf>
    <xf numFmtId="0" fontId="23" fillId="3" borderId="2" xfId="0" applyFont="1" applyFill="1" applyBorder="1" applyAlignment="1">
      <alignment horizontal="center" vertical="center" wrapText="1"/>
    </xf>
    <xf numFmtId="49" fontId="27" fillId="0" borderId="27" xfId="0" applyNumberFormat="1" applyFont="1" applyBorder="1" applyAlignment="1">
      <alignment horizontal="left" vertical="center" wrapText="1"/>
    </xf>
    <xf numFmtId="49" fontId="27" fillId="0" borderId="4" xfId="0" applyNumberFormat="1" applyFont="1" applyBorder="1" applyAlignment="1">
      <alignment horizontal="left" vertical="center" wrapText="1"/>
    </xf>
    <xf numFmtId="49" fontId="27" fillId="0" borderId="28" xfId="0" applyNumberFormat="1" applyFont="1" applyBorder="1" applyAlignment="1">
      <alignment horizontal="left" vertical="center" wrapText="1"/>
    </xf>
    <xf numFmtId="0" fontId="8" fillId="3" borderId="1" xfId="0" applyFont="1" applyFill="1" applyBorder="1" applyAlignment="1">
      <alignment horizontal="center" vertical="center" wrapText="1"/>
    </xf>
    <xf numFmtId="0" fontId="8" fillId="3" borderId="23" xfId="0" applyFont="1" applyFill="1" applyBorder="1" applyAlignment="1">
      <alignment horizontal="center" vertical="center" wrapText="1"/>
    </xf>
    <xf numFmtId="49" fontId="35" fillId="2" borderId="10" xfId="0" applyNumberFormat="1" applyFont="1" applyFill="1" applyBorder="1" applyAlignment="1" applyProtection="1">
      <alignment horizontal="center" vertical="top"/>
      <protection locked="0" hidden="1"/>
    </xf>
    <xf numFmtId="49" fontId="35" fillId="2" borderId="12" xfId="0" applyNumberFormat="1" applyFont="1" applyFill="1" applyBorder="1" applyAlignment="1" applyProtection="1">
      <alignment horizontal="center" vertical="top"/>
      <protection locked="0" hidden="1"/>
    </xf>
    <xf numFmtId="49" fontId="35" fillId="2" borderId="10" xfId="0" applyNumberFormat="1" applyFont="1" applyFill="1" applyBorder="1" applyAlignment="1" applyProtection="1">
      <alignment horizontal="center" vertical="top" wrapText="1"/>
      <protection locked="0" hidden="1"/>
    </xf>
    <xf numFmtId="49" fontId="35" fillId="2" borderId="12" xfId="0" applyNumberFormat="1" applyFont="1" applyFill="1" applyBorder="1" applyAlignment="1" applyProtection="1">
      <alignment horizontal="center" vertical="top" wrapText="1"/>
      <protection locked="0" hidden="1"/>
    </xf>
    <xf numFmtId="49" fontId="35" fillId="2" borderId="7" xfId="0" applyNumberFormat="1" applyFont="1" applyFill="1" applyBorder="1" applyAlignment="1" applyProtection="1">
      <alignment horizontal="center" vertical="top"/>
      <protection locked="0" hidden="1"/>
    </xf>
    <xf numFmtId="0" fontId="13" fillId="3" borderId="22" xfId="0" applyFont="1" applyFill="1" applyBorder="1" applyAlignment="1">
      <alignment horizontal="left" vertical="center" wrapText="1"/>
    </xf>
    <xf numFmtId="0" fontId="13" fillId="3" borderId="2" xfId="0" applyFont="1" applyFill="1" applyBorder="1" applyAlignment="1">
      <alignment horizontal="left" vertical="center" wrapText="1"/>
    </xf>
    <xf numFmtId="0" fontId="13" fillId="3" borderId="3" xfId="0" applyFont="1" applyFill="1" applyBorder="1" applyAlignment="1">
      <alignment horizontal="left" vertical="center" wrapText="1"/>
    </xf>
    <xf numFmtId="1" fontId="28" fillId="0" borderId="24" xfId="0" applyNumberFormat="1" applyFont="1" applyBorder="1" applyAlignment="1" applyProtection="1">
      <alignment horizontal="center" vertical="center" shrinkToFit="1"/>
      <protection locked="0"/>
    </xf>
    <xf numFmtId="14" fontId="6" fillId="0" borderId="8" xfId="2" applyNumberFormat="1" applyFill="1" applyBorder="1" applyAlignment="1" applyProtection="1">
      <alignment horizontal="center" vertical="center" wrapText="1"/>
      <protection locked="0"/>
    </xf>
    <xf numFmtId="14" fontId="28" fillId="0" borderId="26" xfId="0" applyNumberFormat="1" applyFont="1" applyBorder="1" applyAlignment="1" applyProtection="1">
      <alignment horizontal="center" vertical="center" wrapText="1"/>
      <protection locked="0"/>
    </xf>
    <xf numFmtId="0" fontId="12" fillId="4" borderId="25" xfId="0" applyFont="1" applyFill="1" applyBorder="1" applyAlignment="1" applyProtection="1">
      <alignment horizontal="center" vertical="center" wrapText="1"/>
      <protection hidden="1"/>
    </xf>
    <xf numFmtId="1" fontId="24" fillId="4" borderId="20" xfId="0" applyNumberFormat="1" applyFont="1" applyFill="1" applyBorder="1" applyAlignment="1">
      <alignment horizontal="left" vertical="center" shrinkToFit="1"/>
    </xf>
    <xf numFmtId="1" fontId="24" fillId="4" borderId="0" xfId="0" applyNumberFormat="1" applyFont="1" applyFill="1" applyAlignment="1">
      <alignment horizontal="left" vertical="center" shrinkToFit="1"/>
    </xf>
    <xf numFmtId="1" fontId="24" fillId="4" borderId="21" xfId="0" applyNumberFormat="1" applyFont="1" applyFill="1" applyBorder="1" applyAlignment="1">
      <alignment horizontal="left" vertical="center" shrinkToFit="1"/>
    </xf>
    <xf numFmtId="0" fontId="25" fillId="4" borderId="10" xfId="0" applyFont="1" applyFill="1" applyBorder="1" applyAlignment="1">
      <alignment horizontal="center" vertical="center" wrapText="1"/>
    </xf>
    <xf numFmtId="0" fontId="25" fillId="4" borderId="12" xfId="0" applyFont="1" applyFill="1" applyBorder="1" applyAlignment="1">
      <alignment horizontal="center" vertical="center" wrapText="1"/>
    </xf>
    <xf numFmtId="0" fontId="25" fillId="4" borderId="11" xfId="0" applyFont="1" applyFill="1" applyBorder="1" applyAlignment="1">
      <alignment horizontal="center" vertical="center" wrapText="1"/>
    </xf>
    <xf numFmtId="49" fontId="35" fillId="2" borderId="7" xfId="0" applyNumberFormat="1" applyFont="1" applyFill="1" applyBorder="1" applyAlignment="1" applyProtection="1">
      <alignment horizontal="center" vertical="top" wrapText="1"/>
      <protection locked="0" hidden="1"/>
    </xf>
    <xf numFmtId="0" fontId="10" fillId="4" borderId="33" xfId="0" applyFont="1" applyFill="1" applyBorder="1" applyAlignment="1">
      <alignment horizontal="right" vertical="center" wrapText="1"/>
    </xf>
    <xf numFmtId="0" fontId="10" fillId="4" borderId="9" xfId="0" applyFont="1" applyFill="1" applyBorder="1" applyAlignment="1">
      <alignment horizontal="right" vertical="center" wrapText="1"/>
    </xf>
    <xf numFmtId="0" fontId="10" fillId="4" borderId="14" xfId="0" applyFont="1" applyFill="1" applyBorder="1" applyAlignment="1">
      <alignment horizontal="right" vertical="center" wrapText="1"/>
    </xf>
    <xf numFmtId="49" fontId="35" fillId="2" borderId="10" xfId="0" applyNumberFormat="1" applyFont="1" applyFill="1" applyBorder="1" applyAlignment="1" applyProtection="1">
      <alignment horizontal="center"/>
      <protection locked="0" hidden="1"/>
    </xf>
    <xf numFmtId="49" fontId="35" fillId="2" borderId="12" xfId="0" applyNumberFormat="1" applyFont="1" applyFill="1" applyBorder="1" applyAlignment="1" applyProtection="1">
      <alignment horizontal="center"/>
      <protection locked="0" hidden="1"/>
    </xf>
    <xf numFmtId="49" fontId="35" fillId="2" borderId="10" xfId="0" applyNumberFormat="1" applyFont="1" applyFill="1" applyBorder="1" applyAlignment="1" applyProtection="1">
      <alignment horizontal="center" vertical="center" wrapText="1"/>
      <protection locked="0" hidden="1"/>
    </xf>
    <xf numFmtId="49" fontId="35" fillId="2" borderId="12" xfId="0" applyNumberFormat="1" applyFont="1" applyFill="1" applyBorder="1" applyAlignment="1" applyProtection="1">
      <alignment horizontal="center" vertical="center" wrapText="1"/>
      <protection locked="0" hidden="1"/>
    </xf>
    <xf numFmtId="49" fontId="35" fillId="2" borderId="7" xfId="0" applyNumberFormat="1" applyFont="1" applyFill="1" applyBorder="1" applyAlignment="1" applyProtection="1">
      <alignment horizontal="center" vertical="center" wrapText="1"/>
      <protection locked="0" hidden="1"/>
    </xf>
    <xf numFmtId="0" fontId="32" fillId="6" borderId="40" xfId="0" applyFont="1" applyFill="1" applyBorder="1" applyAlignment="1" applyProtection="1">
      <alignment horizontal="center" vertical="center"/>
      <protection locked="0"/>
    </xf>
    <xf numFmtId="0" fontId="10" fillId="4" borderId="24" xfId="0" applyFont="1" applyFill="1" applyBorder="1" applyAlignment="1">
      <alignment horizontal="right" vertical="center" wrapText="1"/>
    </xf>
    <xf numFmtId="0" fontId="10" fillId="4" borderId="7" xfId="0" applyFont="1" applyFill="1" applyBorder="1" applyAlignment="1">
      <alignment horizontal="right" vertical="center" wrapText="1"/>
    </xf>
    <xf numFmtId="0" fontId="30" fillId="2" borderId="0" xfId="0" applyFont="1" applyFill="1" applyAlignment="1">
      <alignment horizontal="left" vertical="center" wrapText="1"/>
    </xf>
    <xf numFmtId="0" fontId="31" fillId="2" borderId="0" xfId="0" applyFont="1" applyFill="1" applyAlignment="1">
      <alignment horizontal="justify" vertical="center" wrapText="1"/>
    </xf>
    <xf numFmtId="0" fontId="12" fillId="6" borderId="0" xfId="0" applyFont="1" applyFill="1" applyAlignment="1" applyProtection="1">
      <alignment horizontal="center" vertical="center" wrapText="1"/>
      <protection locked="0"/>
    </xf>
    <xf numFmtId="0" fontId="12" fillId="6" borderId="0" xfId="0" applyFont="1" applyFill="1" applyAlignment="1" applyProtection="1">
      <alignment horizontal="center" wrapText="1"/>
      <protection locked="0"/>
    </xf>
    <xf numFmtId="0" fontId="31" fillId="2" borderId="0" xfId="0" applyFont="1" applyFill="1" applyAlignment="1">
      <alignment horizontal="center" vertical="center"/>
    </xf>
    <xf numFmtId="0" fontId="10" fillId="4" borderId="33" xfId="0" applyFont="1" applyFill="1" applyBorder="1" applyAlignment="1" applyProtection="1">
      <alignment horizontal="right" vertical="center" wrapText="1"/>
      <protection hidden="1"/>
    </xf>
    <xf numFmtId="0" fontId="10" fillId="4" borderId="9" xfId="0" applyFont="1" applyFill="1" applyBorder="1" applyAlignment="1" applyProtection="1">
      <alignment horizontal="right" vertical="center" wrapText="1"/>
      <protection hidden="1"/>
    </xf>
    <xf numFmtId="0" fontId="10" fillId="4" borderId="14" xfId="0" applyFont="1" applyFill="1" applyBorder="1" applyAlignment="1" applyProtection="1">
      <alignment horizontal="right" vertical="center" wrapText="1"/>
      <protection hidden="1"/>
    </xf>
    <xf numFmtId="0" fontId="10" fillId="4" borderId="29" xfId="0" applyFont="1" applyFill="1" applyBorder="1" applyAlignment="1">
      <alignment horizontal="right" vertical="center" wrapText="1"/>
    </xf>
    <xf numFmtId="0" fontId="10" fillId="4" borderId="11" xfId="0" applyFont="1" applyFill="1" applyBorder="1" applyAlignment="1">
      <alignment horizontal="right" vertical="center" wrapText="1"/>
    </xf>
    <xf numFmtId="0" fontId="10" fillId="4" borderId="12" xfId="0" applyFont="1" applyFill="1" applyBorder="1" applyAlignment="1">
      <alignment horizontal="right" vertical="center" wrapText="1"/>
    </xf>
    <xf numFmtId="0" fontId="25" fillId="4" borderId="42" xfId="0" applyFont="1" applyFill="1" applyBorder="1" applyAlignment="1">
      <alignment horizontal="center" vertical="center" wrapText="1"/>
    </xf>
    <xf numFmtId="0" fontId="25" fillId="4" borderId="44" xfId="0" applyFont="1" applyFill="1" applyBorder="1" applyAlignment="1">
      <alignment horizontal="center" vertical="center" wrapText="1"/>
    </xf>
    <xf numFmtId="0" fontId="25" fillId="4" borderId="43" xfId="0" applyFont="1" applyFill="1" applyBorder="1" applyAlignment="1">
      <alignment horizontal="center" vertical="center" wrapText="1"/>
    </xf>
    <xf numFmtId="49" fontId="35" fillId="2" borderId="11" xfId="0" applyNumberFormat="1" applyFont="1" applyFill="1" applyBorder="1" applyAlignment="1" applyProtection="1">
      <alignment horizontal="center" vertical="center" wrapText="1"/>
      <protection locked="0" hidden="1"/>
    </xf>
    <xf numFmtId="49" fontId="35" fillId="2" borderId="11" xfId="0" applyNumberFormat="1" applyFont="1" applyFill="1" applyBorder="1" applyAlignment="1" applyProtection="1">
      <alignment horizontal="center" vertical="top"/>
      <protection locked="0" hidden="1"/>
    </xf>
    <xf numFmtId="0" fontId="13" fillId="3" borderId="27" xfId="0" applyFont="1" applyFill="1" applyBorder="1" applyAlignment="1">
      <alignment horizontal="left" vertical="center" wrapText="1"/>
    </xf>
    <xf numFmtId="0" fontId="13" fillId="3" borderId="4" xfId="0" applyFont="1" applyFill="1" applyBorder="1" applyAlignment="1">
      <alignment horizontal="left" vertical="center" wrapText="1"/>
    </xf>
    <xf numFmtId="0" fontId="13" fillId="3" borderId="47" xfId="0" applyFont="1" applyFill="1" applyBorder="1" applyAlignment="1">
      <alignment horizontal="left" vertical="center" wrapText="1"/>
    </xf>
  </cellXfs>
  <cellStyles count="7">
    <cellStyle name="Hipervínculo" xfId="2" builtinId="8"/>
    <cellStyle name="Normal" xfId="0" builtinId="0"/>
    <cellStyle name="Normal 2" xfId="1" xr:uid="{4E127A21-6021-41E6-AD6A-605553633594}"/>
    <cellStyle name="Normal 3" xfId="3" xr:uid="{3552E010-A90A-4773-A83D-27C8514F5400}"/>
    <cellStyle name="Normal 4" xfId="4" xr:uid="{EBD6C795-EF64-4B3D-941E-C74BC6DED0C1}"/>
    <cellStyle name="Normal 5" xfId="5" xr:uid="{755DC10F-5DFE-4CD0-A1D5-003478CB9EFE}"/>
    <cellStyle name="Normal 6" xfId="6" xr:uid="{CBA513C5-1AB6-4600-A144-5AB4B32C86A5}"/>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esktop\Seleccion\TRE\SIN%20FORMULA\PROCESOS%20TRE%2002-02-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TILLA PROC. ACT."/>
      <sheetName val="SALIDA"/>
      <sheetName val="Hoja1"/>
      <sheetName val="OTROS"/>
      <sheetName val="Tablas"/>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84"/>
  <sheetViews>
    <sheetView tabSelected="1" topLeftCell="A8" zoomScale="90" zoomScaleNormal="90" zoomScaleSheetLayoutView="100" workbookViewId="0">
      <selection activeCell="C10" sqref="C10:F10"/>
    </sheetView>
  </sheetViews>
  <sheetFormatPr baseColWidth="10" defaultColWidth="9.33203125" defaultRowHeight="13.2"/>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c r="A1" s="19"/>
      <c r="B1" s="20"/>
      <c r="C1" s="20"/>
      <c r="D1" s="20"/>
      <c r="E1" s="20"/>
      <c r="F1" s="20"/>
      <c r="G1" s="20"/>
      <c r="H1" s="20"/>
      <c r="I1" s="20"/>
      <c r="J1" s="20"/>
      <c r="K1" s="20"/>
      <c r="L1" s="21"/>
    </row>
    <row r="2" spans="1:17" s="2" customFormat="1" ht="7.5" customHeight="1">
      <c r="A2" s="22"/>
      <c r="L2" s="23"/>
    </row>
    <row r="3" spans="1:17" s="2" customFormat="1" ht="35.4" customHeight="1">
      <c r="A3" s="92" t="s">
        <v>56</v>
      </c>
      <c r="B3" s="93"/>
      <c r="C3" s="93"/>
      <c r="D3" s="93"/>
      <c r="E3" s="93"/>
      <c r="F3" s="93"/>
      <c r="G3" s="93"/>
      <c r="H3" s="93"/>
      <c r="I3" s="93"/>
      <c r="J3" s="93"/>
      <c r="K3" s="133"/>
      <c r="L3" s="134"/>
    </row>
    <row r="4" spans="1:17" s="2" customFormat="1" ht="7.5" customHeight="1">
      <c r="A4" s="22"/>
      <c r="L4" s="23"/>
    </row>
    <row r="5" spans="1:17" s="2" customFormat="1" ht="15.6" customHeight="1">
      <c r="A5" s="135" t="s">
        <v>33</v>
      </c>
      <c r="B5" s="136"/>
      <c r="C5" s="136"/>
      <c r="D5" s="136"/>
      <c r="E5" s="136"/>
      <c r="F5" s="136"/>
      <c r="G5" s="136"/>
      <c r="H5" s="136"/>
      <c r="I5" s="136"/>
      <c r="J5" s="136"/>
      <c r="K5" s="140"/>
      <c r="L5" s="141"/>
    </row>
    <row r="6" spans="1:17" s="2" customFormat="1" ht="43.5" customHeight="1">
      <c r="A6" s="123" t="s">
        <v>34</v>
      </c>
      <c r="B6" s="117"/>
      <c r="C6" s="117"/>
      <c r="D6" s="117" t="s">
        <v>53</v>
      </c>
      <c r="E6" s="117"/>
      <c r="F6" s="3" t="s">
        <v>38</v>
      </c>
      <c r="G6" s="111" t="s">
        <v>35</v>
      </c>
      <c r="H6" s="112"/>
      <c r="I6" s="113"/>
      <c r="J6" s="3" t="s">
        <v>36</v>
      </c>
      <c r="K6" s="117" t="s">
        <v>37</v>
      </c>
      <c r="L6" s="124"/>
    </row>
    <row r="7" spans="1:17" ht="40.049999999999997" customHeight="1">
      <c r="A7" s="150"/>
      <c r="B7" s="118"/>
      <c r="C7" s="118"/>
      <c r="D7" s="118"/>
      <c r="E7" s="118"/>
      <c r="F7" s="16"/>
      <c r="G7" s="114"/>
      <c r="H7" s="115"/>
      <c r="I7" s="116"/>
      <c r="J7" s="16"/>
      <c r="K7" s="151"/>
      <c r="L7" s="152"/>
    </row>
    <row r="8" spans="1:17" s="2" customFormat="1" ht="15.75" customHeight="1">
      <c r="A8" s="135" t="s">
        <v>0</v>
      </c>
      <c r="B8" s="136"/>
      <c r="C8" s="136"/>
      <c r="D8" s="136"/>
      <c r="E8" s="136"/>
      <c r="F8" s="136"/>
      <c r="G8" s="136"/>
      <c r="H8" s="136"/>
      <c r="I8" s="136"/>
      <c r="J8" s="136"/>
      <c r="K8" s="140"/>
      <c r="L8" s="141"/>
    </row>
    <row r="9" spans="1:17" s="2" customFormat="1" ht="43.5" customHeight="1">
      <c r="A9" s="88" t="s">
        <v>29</v>
      </c>
      <c r="B9" s="81"/>
      <c r="C9" s="80" t="s">
        <v>68</v>
      </c>
      <c r="D9" s="91"/>
      <c r="E9" s="91"/>
      <c r="F9" s="81"/>
      <c r="G9" s="80" t="s">
        <v>2</v>
      </c>
      <c r="H9" s="81"/>
      <c r="I9" s="80" t="s">
        <v>69</v>
      </c>
      <c r="J9" s="81"/>
      <c r="K9" s="117" t="s">
        <v>28</v>
      </c>
      <c r="L9" s="124"/>
      <c r="O9" s="87" t="s">
        <v>3</v>
      </c>
      <c r="P9" s="87"/>
      <c r="Q9" s="87"/>
    </row>
    <row r="10" spans="1:17" s="2" customFormat="1" ht="69" customHeight="1">
      <c r="A10" s="89" t="s">
        <v>775</v>
      </c>
      <c r="B10" s="90"/>
      <c r="C10" s="82" t="str">
        <f>VLOOKUP(A10,'Vacantes TRE - Bloque 2'!1:1048576,5,0)</f>
        <v>G. Infraestructura</v>
      </c>
      <c r="D10" s="82"/>
      <c r="E10" s="82"/>
      <c r="F10" s="82"/>
      <c r="G10" s="82" t="str">
        <f>VLOOKUP(A10,'Vacantes TRE - Bloque 2'!1:1048576,6,0)</f>
        <v>Técnico/a 1</v>
      </c>
      <c r="H10" s="82"/>
      <c r="I10" s="83" t="str">
        <f>VLOOKUP(A10,'Vacantes TRE - Bloque 2'!1:1048576,9,0)</f>
        <v>Técnico/a de seguimiento faunístico y acústica en fase de obra</v>
      </c>
      <c r="J10" s="84"/>
      <c r="K10" s="82" t="str">
        <f>VLOOKUP(A10,'Vacantes TRE - Bloque 2'!1:1048576,12,0)</f>
        <v>Madrid</v>
      </c>
      <c r="L10" s="153"/>
    </row>
    <row r="11" spans="1:17" s="2" customFormat="1" ht="15.75" customHeight="1">
      <c r="A11" s="154" t="s">
        <v>65</v>
      </c>
      <c r="B11" s="155"/>
      <c r="C11" s="155"/>
      <c r="D11" s="155"/>
      <c r="E11" s="155"/>
      <c r="F11" s="155"/>
      <c r="G11" s="155"/>
      <c r="H11" s="155"/>
      <c r="I11" s="155"/>
      <c r="J11" s="155"/>
      <c r="K11" s="155"/>
      <c r="L11" s="156"/>
    </row>
    <row r="12" spans="1:17" s="2" customFormat="1" ht="19.2" customHeight="1">
      <c r="A12" s="135" t="s">
        <v>1</v>
      </c>
      <c r="B12" s="136"/>
      <c r="C12" s="136"/>
      <c r="D12" s="136"/>
      <c r="E12" s="136"/>
      <c r="F12" s="136"/>
      <c r="G12" s="136"/>
      <c r="H12" s="136"/>
      <c r="I12" s="136"/>
      <c r="J12" s="136"/>
      <c r="K12" s="140"/>
      <c r="L12" s="141"/>
    </row>
    <row r="13" spans="1:17" s="2" customFormat="1" ht="22.2" customHeight="1">
      <c r="A13" s="94" t="s">
        <v>59</v>
      </c>
      <c r="B13" s="95"/>
      <c r="C13" s="95"/>
      <c r="D13" s="95"/>
      <c r="E13" s="95"/>
      <c r="F13" s="95"/>
      <c r="G13" s="95"/>
      <c r="H13" s="95"/>
      <c r="I13" s="95"/>
      <c r="J13" s="95"/>
      <c r="K13" s="95"/>
      <c r="L13" s="96"/>
    </row>
    <row r="14" spans="1:17" s="2" customFormat="1" ht="18.75" customHeight="1">
      <c r="A14" s="97" t="s">
        <v>31</v>
      </c>
      <c r="B14" s="98"/>
      <c r="C14" s="119" t="s">
        <v>30</v>
      </c>
      <c r="D14" s="120"/>
      <c r="E14" s="120"/>
      <c r="F14" s="120"/>
      <c r="G14" s="120"/>
      <c r="H14" s="120"/>
      <c r="I14" s="121"/>
      <c r="J14" s="98" t="s">
        <v>32</v>
      </c>
      <c r="K14" s="98"/>
      <c r="L14" s="101"/>
    </row>
    <row r="15" spans="1:17" ht="40.049999999999997" customHeight="1">
      <c r="A15" s="99"/>
      <c r="B15" s="100"/>
      <c r="C15" s="102"/>
      <c r="D15" s="103"/>
      <c r="E15" s="103"/>
      <c r="F15" s="103"/>
      <c r="G15" s="103"/>
      <c r="H15" s="103"/>
      <c r="I15" s="122"/>
      <c r="J15" s="102"/>
      <c r="K15" s="103"/>
      <c r="L15" s="104"/>
    </row>
    <row r="16" spans="1:17" s="2" customFormat="1" ht="18.75" customHeight="1" thickBot="1">
      <c r="A16" s="125" t="s">
        <v>60</v>
      </c>
      <c r="B16" s="126"/>
      <c r="C16" s="126"/>
      <c r="D16" s="126"/>
      <c r="E16" s="126"/>
      <c r="F16" s="126"/>
      <c r="G16" s="126"/>
      <c r="H16" s="126"/>
      <c r="I16" s="126"/>
      <c r="J16" s="126"/>
      <c r="K16" s="126"/>
      <c r="L16" s="127"/>
    </row>
    <row r="17" spans="1:12" ht="225" customHeight="1" thickTop="1" thickBot="1">
      <c r="A17" s="130" t="str">
        <f>VLOOKUP(A10,'Vacantes TRE - Bloque 2'!1:1048576,17,0)</f>
        <v>Licenciado en Ciencias Ambientales con al menos diez (10) años desde titulación.
Experto Universitario en Derecho Ambiental con al menos diez (10) años desde titulación.
Experiencia demostrable de al menos tres (3) años como asesor en temas de fauna para obras de carreteras u obras ferroviarias.
Experiencia demostrable de al menos tres (3) años en seguimiento faunístico, acústica ambiental y seguimiento ambiental de obras.</v>
      </c>
      <c r="B17" s="131"/>
      <c r="C17" s="131"/>
      <c r="D17" s="131"/>
      <c r="E17" s="131"/>
      <c r="F17" s="131"/>
      <c r="G17" s="131"/>
      <c r="H17" s="132"/>
      <c r="I17" s="17"/>
      <c r="J17" s="128" t="s">
        <v>58</v>
      </c>
      <c r="K17" s="128"/>
      <c r="L17" s="129"/>
    </row>
    <row r="18" spans="1:12" s="2" customFormat="1" ht="19.2" customHeight="1" thickTop="1">
      <c r="A18" s="105" t="s">
        <v>61</v>
      </c>
      <c r="B18" s="106"/>
      <c r="C18" s="106"/>
      <c r="D18" s="106"/>
      <c r="E18" s="106"/>
      <c r="F18" s="106"/>
      <c r="G18" s="106"/>
      <c r="H18" s="106"/>
      <c r="I18" s="106"/>
      <c r="J18" s="106"/>
      <c r="K18" s="106"/>
      <c r="L18" s="24"/>
    </row>
    <row r="19" spans="1:12" s="2" customFormat="1" ht="113.4" customHeight="1">
      <c r="A19" s="137" t="s">
        <v>1340</v>
      </c>
      <c r="B19" s="138"/>
      <c r="C19" s="138"/>
      <c r="D19" s="138"/>
      <c r="E19" s="138"/>
      <c r="F19" s="138"/>
      <c r="G19" s="138"/>
      <c r="H19" s="138"/>
      <c r="I19" s="138"/>
      <c r="J19" s="138"/>
      <c r="K19" s="138"/>
      <c r="L19" s="139"/>
    </row>
    <row r="20" spans="1:12" s="2" customFormat="1" ht="65.400000000000006" customHeight="1">
      <c r="A20" s="107" t="s">
        <v>193</v>
      </c>
      <c r="B20" s="108"/>
      <c r="C20" s="108"/>
      <c r="D20" s="108"/>
      <c r="E20" s="108"/>
      <c r="F20" s="108"/>
      <c r="G20" s="108"/>
      <c r="H20" s="108"/>
      <c r="I20" s="108"/>
      <c r="J20" s="109"/>
      <c r="K20" s="110"/>
      <c r="L20" s="25">
        <v>12</v>
      </c>
    </row>
    <row r="21" spans="1:12" s="4" customFormat="1" ht="40.049999999999997" customHeight="1">
      <c r="A21" s="26" t="s">
        <v>62</v>
      </c>
      <c r="B21" s="12" t="s">
        <v>75</v>
      </c>
      <c r="C21" s="157" t="s">
        <v>42</v>
      </c>
      <c r="D21" s="158"/>
      <c r="E21" s="157" t="s">
        <v>8</v>
      </c>
      <c r="F21" s="158"/>
      <c r="G21" s="157" t="s">
        <v>63</v>
      </c>
      <c r="H21" s="159"/>
      <c r="I21" s="158"/>
      <c r="J21" s="12" t="s">
        <v>39</v>
      </c>
      <c r="K21" s="12" t="s">
        <v>40</v>
      </c>
      <c r="L21" s="27" t="s">
        <v>41</v>
      </c>
    </row>
    <row r="22" spans="1:12" s="5" customFormat="1" ht="16.95" customHeight="1">
      <c r="A22" s="58"/>
      <c r="B22" s="59"/>
      <c r="C22" s="142"/>
      <c r="D22" s="143"/>
      <c r="E22" s="85"/>
      <c r="F22" s="86"/>
      <c r="G22" s="146"/>
      <c r="H22" s="146"/>
      <c r="I22" s="146"/>
      <c r="J22" s="13" t="str">
        <f>IF(OR(ISBLANK(A22),ISBLANK(B22)),"",(B22-A22)+1)</f>
        <v/>
      </c>
      <c r="K22" s="14">
        <f>12/1826</f>
        <v>6.5717415115005475E-3</v>
      </c>
      <c r="L22" s="28" t="str">
        <f>IFERROR(ROUND(J22*K22,4),"")</f>
        <v/>
      </c>
    </row>
    <row r="23" spans="1:12" s="5" customFormat="1" ht="16.95" customHeight="1">
      <c r="A23" s="58"/>
      <c r="B23" s="59"/>
      <c r="C23" s="142"/>
      <c r="D23" s="143"/>
      <c r="E23" s="144"/>
      <c r="F23" s="145"/>
      <c r="G23" s="146"/>
      <c r="H23" s="146"/>
      <c r="I23" s="146"/>
      <c r="J23" s="13" t="str">
        <f t="shared" ref="J23:J35" si="0">IF(OR(ISBLANK(A23),ISBLANK(B23)),"",(B23-A23)+1)</f>
        <v/>
      </c>
      <c r="K23" s="14">
        <f t="shared" ref="K23:K35" si="1">12/1826</f>
        <v>6.5717415115005475E-3</v>
      </c>
      <c r="L23" s="28" t="str">
        <f t="shared" ref="L23:L35" si="2">IFERROR(ROUND(J23*K23,4),"")</f>
        <v/>
      </c>
    </row>
    <row r="24" spans="1:12" s="5" customFormat="1" ht="16.95" customHeight="1">
      <c r="A24" s="58"/>
      <c r="B24" s="59"/>
      <c r="C24" s="142"/>
      <c r="D24" s="143"/>
      <c r="E24" s="144"/>
      <c r="F24" s="145"/>
      <c r="G24" s="160"/>
      <c r="H24" s="160"/>
      <c r="I24" s="160"/>
      <c r="J24" s="13" t="str">
        <f t="shared" si="0"/>
        <v/>
      </c>
      <c r="K24" s="14">
        <f t="shared" si="1"/>
        <v>6.5717415115005475E-3</v>
      </c>
      <c r="L24" s="28" t="str">
        <f t="shared" si="2"/>
        <v/>
      </c>
    </row>
    <row r="25" spans="1:12" s="5" customFormat="1" ht="16.95" customHeight="1">
      <c r="A25" s="58"/>
      <c r="B25" s="59"/>
      <c r="C25" s="142"/>
      <c r="D25" s="143"/>
      <c r="E25" s="144"/>
      <c r="F25" s="145"/>
      <c r="G25" s="160"/>
      <c r="H25" s="160"/>
      <c r="I25" s="160"/>
      <c r="J25" s="13" t="str">
        <f t="shared" si="0"/>
        <v/>
      </c>
      <c r="K25" s="14">
        <f t="shared" si="1"/>
        <v>6.5717415115005475E-3</v>
      </c>
      <c r="L25" s="28" t="str">
        <f t="shared" si="2"/>
        <v/>
      </c>
    </row>
    <row r="26" spans="1:12" s="5" customFormat="1" ht="16.95" customHeight="1">
      <c r="A26" s="58"/>
      <c r="B26" s="59"/>
      <c r="C26" s="142"/>
      <c r="D26" s="143"/>
      <c r="E26" s="144"/>
      <c r="F26" s="145"/>
      <c r="G26" s="160"/>
      <c r="H26" s="160"/>
      <c r="I26" s="160"/>
      <c r="J26" s="13" t="str">
        <f t="shared" si="0"/>
        <v/>
      </c>
      <c r="K26" s="14">
        <f t="shared" si="1"/>
        <v>6.5717415115005475E-3</v>
      </c>
      <c r="L26" s="28" t="str">
        <f t="shared" si="2"/>
        <v/>
      </c>
    </row>
    <row r="27" spans="1:12" s="5" customFormat="1" ht="16.95" customHeight="1">
      <c r="A27" s="58"/>
      <c r="B27" s="59"/>
      <c r="C27" s="142"/>
      <c r="D27" s="143"/>
      <c r="E27" s="144"/>
      <c r="F27" s="145"/>
      <c r="G27" s="160"/>
      <c r="H27" s="160"/>
      <c r="I27" s="160"/>
      <c r="J27" s="13" t="str">
        <f t="shared" si="0"/>
        <v/>
      </c>
      <c r="K27" s="14">
        <f t="shared" si="1"/>
        <v>6.5717415115005475E-3</v>
      </c>
      <c r="L27" s="28" t="str">
        <f t="shared" si="2"/>
        <v/>
      </c>
    </row>
    <row r="28" spans="1:12" s="5" customFormat="1" ht="16.95" customHeight="1">
      <c r="A28" s="58"/>
      <c r="B28" s="59"/>
      <c r="C28" s="142"/>
      <c r="D28" s="143"/>
      <c r="E28" s="144"/>
      <c r="F28" s="145"/>
      <c r="G28" s="160"/>
      <c r="H28" s="160"/>
      <c r="I28" s="160"/>
      <c r="J28" s="13" t="str">
        <f t="shared" si="0"/>
        <v/>
      </c>
      <c r="K28" s="14">
        <f t="shared" si="1"/>
        <v>6.5717415115005475E-3</v>
      </c>
      <c r="L28" s="28" t="str">
        <f t="shared" si="2"/>
        <v/>
      </c>
    </row>
    <row r="29" spans="1:12" s="5" customFormat="1" ht="16.95" customHeight="1">
      <c r="A29" s="58"/>
      <c r="B29" s="59"/>
      <c r="C29" s="142"/>
      <c r="D29" s="143"/>
      <c r="E29" s="144"/>
      <c r="F29" s="145"/>
      <c r="G29" s="160"/>
      <c r="H29" s="160"/>
      <c r="I29" s="160"/>
      <c r="J29" s="13" t="str">
        <f t="shared" si="0"/>
        <v/>
      </c>
      <c r="K29" s="14">
        <f t="shared" si="1"/>
        <v>6.5717415115005475E-3</v>
      </c>
      <c r="L29" s="28" t="str">
        <f t="shared" si="2"/>
        <v/>
      </c>
    </row>
    <row r="30" spans="1:12" s="5" customFormat="1" ht="16.95" customHeight="1">
      <c r="A30" s="58"/>
      <c r="B30" s="59"/>
      <c r="C30" s="142"/>
      <c r="D30" s="143"/>
      <c r="E30" s="144"/>
      <c r="F30" s="145"/>
      <c r="G30" s="160"/>
      <c r="H30" s="160"/>
      <c r="I30" s="160"/>
      <c r="J30" s="13" t="str">
        <f t="shared" si="0"/>
        <v/>
      </c>
      <c r="K30" s="14">
        <f t="shared" si="1"/>
        <v>6.5717415115005475E-3</v>
      </c>
      <c r="L30" s="28" t="str">
        <f t="shared" si="2"/>
        <v/>
      </c>
    </row>
    <row r="31" spans="1:12" s="5" customFormat="1" ht="16.95" customHeight="1">
      <c r="A31" s="58"/>
      <c r="B31" s="59"/>
      <c r="C31" s="142"/>
      <c r="D31" s="143"/>
      <c r="E31" s="144"/>
      <c r="F31" s="145"/>
      <c r="G31" s="160"/>
      <c r="H31" s="160"/>
      <c r="I31" s="160"/>
      <c r="J31" s="13" t="str">
        <f t="shared" si="0"/>
        <v/>
      </c>
      <c r="K31" s="14">
        <f t="shared" si="1"/>
        <v>6.5717415115005475E-3</v>
      </c>
      <c r="L31" s="28" t="str">
        <f t="shared" si="2"/>
        <v/>
      </c>
    </row>
    <row r="32" spans="1:12" s="5" customFormat="1" ht="16.95" customHeight="1">
      <c r="A32" s="58"/>
      <c r="B32" s="59"/>
      <c r="C32" s="142"/>
      <c r="D32" s="143"/>
      <c r="E32" s="144"/>
      <c r="F32" s="145"/>
      <c r="G32" s="160"/>
      <c r="H32" s="160"/>
      <c r="I32" s="160"/>
      <c r="J32" s="13" t="str">
        <f t="shared" si="0"/>
        <v/>
      </c>
      <c r="K32" s="14">
        <f t="shared" si="1"/>
        <v>6.5717415115005475E-3</v>
      </c>
      <c r="L32" s="28" t="str">
        <f t="shared" si="2"/>
        <v/>
      </c>
    </row>
    <row r="33" spans="1:12" s="5" customFormat="1" ht="16.95" customHeight="1">
      <c r="A33" s="58"/>
      <c r="B33" s="59"/>
      <c r="C33" s="142"/>
      <c r="D33" s="143"/>
      <c r="E33" s="144"/>
      <c r="F33" s="145"/>
      <c r="G33" s="160"/>
      <c r="H33" s="160"/>
      <c r="I33" s="160"/>
      <c r="J33" s="13" t="str">
        <f t="shared" si="0"/>
        <v/>
      </c>
      <c r="K33" s="14">
        <f t="shared" si="1"/>
        <v>6.5717415115005475E-3</v>
      </c>
      <c r="L33" s="28" t="str">
        <f t="shared" si="2"/>
        <v/>
      </c>
    </row>
    <row r="34" spans="1:12" s="5" customFormat="1" ht="16.95" customHeight="1">
      <c r="A34" s="58"/>
      <c r="B34" s="59"/>
      <c r="C34" s="142"/>
      <c r="D34" s="143"/>
      <c r="E34" s="144"/>
      <c r="F34" s="145"/>
      <c r="G34" s="160"/>
      <c r="H34" s="160"/>
      <c r="I34" s="160"/>
      <c r="J34" s="13" t="str">
        <f>IF(OR(ISBLANK(A34),ISBLANK(B34)),"",(B34-A34)+1)</f>
        <v/>
      </c>
      <c r="K34" s="14">
        <f t="shared" si="1"/>
        <v>6.5717415115005475E-3</v>
      </c>
      <c r="L34" s="28" t="str">
        <f t="shared" si="2"/>
        <v/>
      </c>
    </row>
    <row r="35" spans="1:12" s="5" customFormat="1" ht="16.95" customHeight="1">
      <c r="A35" s="58"/>
      <c r="B35" s="59"/>
      <c r="C35" s="142"/>
      <c r="D35" s="143"/>
      <c r="E35" s="144"/>
      <c r="F35" s="145"/>
      <c r="G35" s="160"/>
      <c r="H35" s="160"/>
      <c r="I35" s="160"/>
      <c r="J35" s="13" t="str">
        <f t="shared" si="0"/>
        <v/>
      </c>
      <c r="K35" s="14">
        <f t="shared" si="1"/>
        <v>6.5717415115005475E-3</v>
      </c>
      <c r="L35" s="28" t="str">
        <f t="shared" si="2"/>
        <v/>
      </c>
    </row>
    <row r="36" spans="1:12" s="6" customFormat="1" ht="44.25" customHeight="1">
      <c r="A36" s="161" t="s">
        <v>194</v>
      </c>
      <c r="B36" s="162"/>
      <c r="C36" s="162"/>
      <c r="D36" s="162"/>
      <c r="E36" s="162"/>
      <c r="F36" s="162"/>
      <c r="G36" s="162"/>
      <c r="H36" s="162"/>
      <c r="I36" s="162"/>
      <c r="J36" s="162"/>
      <c r="K36" s="163"/>
      <c r="L36" s="30">
        <f>MIN(12,ROUND(SUM(L22:L35),4))</f>
        <v>0</v>
      </c>
    </row>
    <row r="37" spans="1:12" s="2" customFormat="1" ht="81" customHeight="1">
      <c r="A37" s="147" t="s">
        <v>195</v>
      </c>
      <c r="B37" s="148"/>
      <c r="C37" s="148"/>
      <c r="D37" s="148"/>
      <c r="E37" s="148"/>
      <c r="F37" s="148"/>
      <c r="G37" s="148"/>
      <c r="H37" s="148"/>
      <c r="I37" s="148"/>
      <c r="J37" s="148"/>
      <c r="K37" s="149"/>
      <c r="L37" s="29">
        <v>20</v>
      </c>
    </row>
    <row r="38" spans="1:12" s="4" customFormat="1" ht="40.049999999999997" customHeight="1">
      <c r="A38" s="26" t="s">
        <v>62</v>
      </c>
      <c r="B38" s="12" t="s">
        <v>75</v>
      </c>
      <c r="C38" s="157" t="s">
        <v>42</v>
      </c>
      <c r="D38" s="158"/>
      <c r="E38" s="157" t="s">
        <v>8</v>
      </c>
      <c r="F38" s="158"/>
      <c r="G38" s="157" t="s">
        <v>74</v>
      </c>
      <c r="H38" s="159"/>
      <c r="I38" s="158"/>
      <c r="J38" s="12" t="s">
        <v>39</v>
      </c>
      <c r="K38" s="12" t="s">
        <v>40</v>
      </c>
      <c r="L38" s="27" t="s">
        <v>41</v>
      </c>
    </row>
    <row r="39" spans="1:12" s="5" customFormat="1" ht="16.95" customHeight="1">
      <c r="A39" s="58"/>
      <c r="B39" s="59"/>
      <c r="C39" s="142"/>
      <c r="D39" s="143"/>
      <c r="E39" s="144"/>
      <c r="F39" s="145"/>
      <c r="G39" s="146"/>
      <c r="H39" s="146"/>
      <c r="I39" s="146"/>
      <c r="J39" s="13" t="str">
        <f>IF(OR(ISBLANK(A39),ISBLANK(B39)),"",(B39-A39)+1)</f>
        <v/>
      </c>
      <c r="K39" s="14">
        <f>20/1826</f>
        <v>1.0952902519167579E-2</v>
      </c>
      <c r="L39" s="28" t="str">
        <f>IFERROR(ROUND(J39*K39,4),"")</f>
        <v/>
      </c>
    </row>
    <row r="40" spans="1:12" s="5" customFormat="1" ht="16.95" customHeight="1">
      <c r="A40" s="58"/>
      <c r="B40" s="59"/>
      <c r="C40" s="142"/>
      <c r="D40" s="143"/>
      <c r="E40" s="144"/>
      <c r="F40" s="145"/>
      <c r="G40" s="146"/>
      <c r="H40" s="146"/>
      <c r="I40" s="146"/>
      <c r="J40" s="13" t="str">
        <f t="shared" ref="J40:J52" si="3">IF(OR(ISBLANK(A40),ISBLANK(B40)),"",(B40-A40)+1)</f>
        <v/>
      </c>
      <c r="K40" s="14">
        <f t="shared" ref="K40:K52" si="4">20/1826</f>
        <v>1.0952902519167579E-2</v>
      </c>
      <c r="L40" s="28" t="str">
        <f t="shared" ref="L40:L52" si="5">IFERROR(ROUND(J40*K40,4),"")</f>
        <v/>
      </c>
    </row>
    <row r="41" spans="1:12" s="5" customFormat="1" ht="16.95" customHeight="1">
      <c r="A41" s="58"/>
      <c r="B41" s="59"/>
      <c r="C41" s="164"/>
      <c r="D41" s="165"/>
      <c r="E41" s="166"/>
      <c r="F41" s="167"/>
      <c r="G41" s="168"/>
      <c r="H41" s="168"/>
      <c r="I41" s="168"/>
      <c r="J41" s="13" t="str">
        <f t="shared" si="3"/>
        <v/>
      </c>
      <c r="K41" s="14">
        <f t="shared" si="4"/>
        <v>1.0952902519167579E-2</v>
      </c>
      <c r="L41" s="28" t="str">
        <f t="shared" si="5"/>
        <v/>
      </c>
    </row>
    <row r="42" spans="1:12" s="5" customFormat="1" ht="16.95" customHeight="1">
      <c r="A42" s="58"/>
      <c r="B42" s="59"/>
      <c r="C42" s="164"/>
      <c r="D42" s="165"/>
      <c r="E42" s="166"/>
      <c r="F42" s="167"/>
      <c r="G42" s="168"/>
      <c r="H42" s="168"/>
      <c r="I42" s="168"/>
      <c r="J42" s="13" t="str">
        <f t="shared" si="3"/>
        <v/>
      </c>
      <c r="K42" s="14">
        <f t="shared" si="4"/>
        <v>1.0952902519167579E-2</v>
      </c>
      <c r="L42" s="28" t="str">
        <f t="shared" si="5"/>
        <v/>
      </c>
    </row>
    <row r="43" spans="1:12" s="5" customFormat="1" ht="16.95" customHeight="1">
      <c r="A43" s="58"/>
      <c r="B43" s="59"/>
      <c r="C43" s="164"/>
      <c r="D43" s="165"/>
      <c r="E43" s="166"/>
      <c r="F43" s="167"/>
      <c r="G43" s="168"/>
      <c r="H43" s="168"/>
      <c r="I43" s="168"/>
      <c r="J43" s="13" t="str">
        <f t="shared" si="3"/>
        <v/>
      </c>
      <c r="K43" s="14">
        <f t="shared" si="4"/>
        <v>1.0952902519167579E-2</v>
      </c>
      <c r="L43" s="28" t="str">
        <f t="shared" si="5"/>
        <v/>
      </c>
    </row>
    <row r="44" spans="1:12" s="5" customFormat="1" ht="16.95" customHeight="1">
      <c r="A44" s="58"/>
      <c r="B44" s="59"/>
      <c r="C44" s="164"/>
      <c r="D44" s="165"/>
      <c r="E44" s="166"/>
      <c r="F44" s="167"/>
      <c r="G44" s="168"/>
      <c r="H44" s="168"/>
      <c r="I44" s="168"/>
      <c r="J44" s="13" t="str">
        <f t="shared" si="3"/>
        <v/>
      </c>
      <c r="K44" s="14">
        <f t="shared" si="4"/>
        <v>1.0952902519167579E-2</v>
      </c>
      <c r="L44" s="28" t="str">
        <f t="shared" si="5"/>
        <v/>
      </c>
    </row>
    <row r="45" spans="1:12" s="5" customFormat="1" ht="16.95" customHeight="1">
      <c r="A45" s="58"/>
      <c r="B45" s="59"/>
      <c r="C45" s="164"/>
      <c r="D45" s="165"/>
      <c r="E45" s="166"/>
      <c r="F45" s="167"/>
      <c r="G45" s="168"/>
      <c r="H45" s="168"/>
      <c r="I45" s="168"/>
      <c r="J45" s="13" t="str">
        <f t="shared" si="3"/>
        <v/>
      </c>
      <c r="K45" s="14">
        <f t="shared" si="4"/>
        <v>1.0952902519167579E-2</v>
      </c>
      <c r="L45" s="28" t="str">
        <f t="shared" si="5"/>
        <v/>
      </c>
    </row>
    <row r="46" spans="1:12" s="5" customFormat="1" ht="16.95" customHeight="1">
      <c r="A46" s="58"/>
      <c r="B46" s="59"/>
      <c r="C46" s="164"/>
      <c r="D46" s="165"/>
      <c r="E46" s="166"/>
      <c r="F46" s="167"/>
      <c r="G46" s="168"/>
      <c r="H46" s="168"/>
      <c r="I46" s="168"/>
      <c r="J46" s="13" t="str">
        <f t="shared" si="3"/>
        <v/>
      </c>
      <c r="K46" s="14">
        <f t="shared" si="4"/>
        <v>1.0952902519167579E-2</v>
      </c>
      <c r="L46" s="28" t="str">
        <f t="shared" si="5"/>
        <v/>
      </c>
    </row>
    <row r="47" spans="1:12" s="5" customFormat="1" ht="16.95" customHeight="1">
      <c r="A47" s="58"/>
      <c r="B47" s="59"/>
      <c r="C47" s="164"/>
      <c r="D47" s="165"/>
      <c r="E47" s="166"/>
      <c r="F47" s="167"/>
      <c r="G47" s="168"/>
      <c r="H47" s="168"/>
      <c r="I47" s="168"/>
      <c r="J47" s="13" t="str">
        <f t="shared" si="3"/>
        <v/>
      </c>
      <c r="K47" s="14">
        <f t="shared" si="4"/>
        <v>1.0952902519167579E-2</v>
      </c>
      <c r="L47" s="28" t="str">
        <f t="shared" si="5"/>
        <v/>
      </c>
    </row>
    <row r="48" spans="1:12" s="5" customFormat="1" ht="16.95" customHeight="1">
      <c r="A48" s="58"/>
      <c r="B48" s="59"/>
      <c r="C48" s="164"/>
      <c r="D48" s="165"/>
      <c r="E48" s="166"/>
      <c r="F48" s="167"/>
      <c r="G48" s="168"/>
      <c r="H48" s="168"/>
      <c r="I48" s="168"/>
      <c r="J48" s="13" t="str">
        <f t="shared" si="3"/>
        <v/>
      </c>
      <c r="K48" s="14">
        <f t="shared" si="4"/>
        <v>1.0952902519167579E-2</v>
      </c>
      <c r="L48" s="28" t="str">
        <f t="shared" si="5"/>
        <v/>
      </c>
    </row>
    <row r="49" spans="1:12" s="5" customFormat="1" ht="16.95" customHeight="1">
      <c r="A49" s="58"/>
      <c r="B49" s="59"/>
      <c r="C49" s="164"/>
      <c r="D49" s="165"/>
      <c r="E49" s="166"/>
      <c r="F49" s="167"/>
      <c r="G49" s="168"/>
      <c r="H49" s="168"/>
      <c r="I49" s="168"/>
      <c r="J49" s="13" t="str">
        <f t="shared" si="3"/>
        <v/>
      </c>
      <c r="K49" s="14">
        <f t="shared" si="4"/>
        <v>1.0952902519167579E-2</v>
      </c>
      <c r="L49" s="28" t="str">
        <f t="shared" si="5"/>
        <v/>
      </c>
    </row>
    <row r="50" spans="1:12" s="5" customFormat="1" ht="16.95" customHeight="1">
      <c r="A50" s="58"/>
      <c r="B50" s="59"/>
      <c r="C50" s="164"/>
      <c r="D50" s="165"/>
      <c r="E50" s="166"/>
      <c r="F50" s="167"/>
      <c r="G50" s="168"/>
      <c r="H50" s="168"/>
      <c r="I50" s="168"/>
      <c r="J50" s="13" t="str">
        <f t="shared" si="3"/>
        <v/>
      </c>
      <c r="K50" s="14">
        <f t="shared" si="4"/>
        <v>1.0952902519167579E-2</v>
      </c>
      <c r="L50" s="28" t="str">
        <f t="shared" si="5"/>
        <v/>
      </c>
    </row>
    <row r="51" spans="1:12" s="5" customFormat="1" ht="16.95" customHeight="1">
      <c r="A51" s="58"/>
      <c r="B51" s="59"/>
      <c r="C51" s="164"/>
      <c r="D51" s="165"/>
      <c r="E51" s="166"/>
      <c r="F51" s="167"/>
      <c r="G51" s="168"/>
      <c r="H51" s="168"/>
      <c r="I51" s="168"/>
      <c r="J51" s="13" t="str">
        <f t="shared" si="3"/>
        <v/>
      </c>
      <c r="K51" s="14">
        <f t="shared" si="4"/>
        <v>1.0952902519167579E-2</v>
      </c>
      <c r="L51" s="28" t="str">
        <f t="shared" si="5"/>
        <v/>
      </c>
    </row>
    <row r="52" spans="1:12" s="5" customFormat="1" ht="16.95" customHeight="1">
      <c r="A52" s="58"/>
      <c r="B52" s="59"/>
      <c r="C52" s="164"/>
      <c r="D52" s="165"/>
      <c r="E52" s="166"/>
      <c r="F52" s="167"/>
      <c r="G52" s="168"/>
      <c r="H52" s="168"/>
      <c r="I52" s="168"/>
      <c r="J52" s="13" t="str">
        <f t="shared" si="3"/>
        <v/>
      </c>
      <c r="K52" s="14">
        <f t="shared" si="4"/>
        <v>1.0952902519167579E-2</v>
      </c>
      <c r="L52" s="28" t="str">
        <f t="shared" si="5"/>
        <v/>
      </c>
    </row>
    <row r="53" spans="1:12" s="5" customFormat="1" ht="44.25" customHeight="1">
      <c r="A53" s="177" t="s">
        <v>196</v>
      </c>
      <c r="B53" s="178"/>
      <c r="C53" s="178"/>
      <c r="D53" s="178"/>
      <c r="E53" s="178"/>
      <c r="F53" s="178"/>
      <c r="G53" s="178"/>
      <c r="H53" s="178"/>
      <c r="I53" s="178"/>
      <c r="J53" s="178"/>
      <c r="K53" s="179"/>
      <c r="L53" s="30">
        <f>MIN(20,ROUND(SUM(L39:L52),4))</f>
        <v>0</v>
      </c>
    </row>
    <row r="54" spans="1:12" s="2" customFormat="1" ht="69" customHeight="1">
      <c r="A54" s="188" t="s">
        <v>197</v>
      </c>
      <c r="B54" s="189"/>
      <c r="C54" s="189"/>
      <c r="D54" s="189"/>
      <c r="E54" s="189"/>
      <c r="F54" s="189"/>
      <c r="G54" s="189"/>
      <c r="H54" s="189"/>
      <c r="I54" s="189"/>
      <c r="J54" s="189"/>
      <c r="K54" s="190"/>
      <c r="L54" s="29">
        <v>8</v>
      </c>
    </row>
    <row r="55" spans="1:12" s="4" customFormat="1" ht="40.049999999999997" customHeight="1">
      <c r="A55" s="26" t="s">
        <v>62</v>
      </c>
      <c r="B55" s="12" t="s">
        <v>75</v>
      </c>
      <c r="C55" s="183" t="s">
        <v>42</v>
      </c>
      <c r="D55" s="185"/>
      <c r="E55" s="183" t="s">
        <v>8</v>
      </c>
      <c r="F55" s="185"/>
      <c r="G55" s="183" t="s">
        <v>74</v>
      </c>
      <c r="H55" s="184"/>
      <c r="I55" s="185"/>
      <c r="J55" s="12" t="s">
        <v>39</v>
      </c>
      <c r="K55" s="12" t="s">
        <v>40</v>
      </c>
      <c r="L55" s="27" t="s">
        <v>41</v>
      </c>
    </row>
    <row r="56" spans="1:12" s="5" customFormat="1" ht="16.95" customHeight="1">
      <c r="A56" s="58"/>
      <c r="B56" s="59"/>
      <c r="C56" s="142"/>
      <c r="D56" s="143"/>
      <c r="E56" s="144"/>
      <c r="F56" s="145"/>
      <c r="G56" s="142"/>
      <c r="H56" s="187"/>
      <c r="I56" s="143"/>
      <c r="J56" s="13" t="str">
        <f>IF(OR(ISBLANK(A56),ISBLANK(B56)),"",(B56-A56)+1)</f>
        <v/>
      </c>
      <c r="K56" s="14">
        <f>8/1826</f>
        <v>4.3811610076670317E-3</v>
      </c>
      <c r="L56" s="28" t="str">
        <f>IFERROR(ROUND(J56*K56,4),"")</f>
        <v/>
      </c>
    </row>
    <row r="57" spans="1:12" s="5" customFormat="1" ht="16.95" customHeight="1">
      <c r="A57" s="58"/>
      <c r="B57" s="59"/>
      <c r="C57" s="142"/>
      <c r="D57" s="143"/>
      <c r="E57" s="144"/>
      <c r="F57" s="145"/>
      <c r="G57" s="142"/>
      <c r="H57" s="187"/>
      <c r="I57" s="143"/>
      <c r="J57" s="13" t="str">
        <f t="shared" ref="J57:J69" si="6">IF(OR(ISBLANK(A57),ISBLANK(B57)),"",(B57-A57)+1)</f>
        <v/>
      </c>
      <c r="K57" s="14">
        <f t="shared" ref="K57:K69" si="7">8/1826</f>
        <v>4.3811610076670317E-3</v>
      </c>
      <c r="L57" s="28" t="str">
        <f t="shared" ref="L57:L69" si="8">IFERROR(ROUND(J57*K57,4),"")</f>
        <v/>
      </c>
    </row>
    <row r="58" spans="1:12" s="5" customFormat="1" ht="16.95" customHeight="1">
      <c r="A58" s="58"/>
      <c r="B58" s="59"/>
      <c r="C58" s="164"/>
      <c r="D58" s="165"/>
      <c r="E58" s="166"/>
      <c r="F58" s="167"/>
      <c r="G58" s="166"/>
      <c r="H58" s="186"/>
      <c r="I58" s="167"/>
      <c r="J58" s="13" t="str">
        <f t="shared" si="6"/>
        <v/>
      </c>
      <c r="K58" s="14">
        <f t="shared" si="7"/>
        <v>4.3811610076670317E-3</v>
      </c>
      <c r="L58" s="28" t="str">
        <f t="shared" si="8"/>
        <v/>
      </c>
    </row>
    <row r="59" spans="1:12" s="5" customFormat="1" ht="16.95" customHeight="1">
      <c r="A59" s="58"/>
      <c r="B59" s="59"/>
      <c r="C59" s="164"/>
      <c r="D59" s="165"/>
      <c r="E59" s="166"/>
      <c r="F59" s="167"/>
      <c r="G59" s="166"/>
      <c r="H59" s="186"/>
      <c r="I59" s="167"/>
      <c r="J59" s="13" t="str">
        <f t="shared" si="6"/>
        <v/>
      </c>
      <c r="K59" s="14">
        <f t="shared" si="7"/>
        <v>4.3811610076670317E-3</v>
      </c>
      <c r="L59" s="28" t="str">
        <f t="shared" si="8"/>
        <v/>
      </c>
    </row>
    <row r="60" spans="1:12" s="5" customFormat="1" ht="16.95" customHeight="1">
      <c r="A60" s="58"/>
      <c r="B60" s="59"/>
      <c r="C60" s="164"/>
      <c r="D60" s="165"/>
      <c r="E60" s="166"/>
      <c r="F60" s="167"/>
      <c r="G60" s="166"/>
      <c r="H60" s="186"/>
      <c r="I60" s="167"/>
      <c r="J60" s="13" t="str">
        <f t="shared" si="6"/>
        <v/>
      </c>
      <c r="K60" s="14">
        <f t="shared" si="7"/>
        <v>4.3811610076670317E-3</v>
      </c>
      <c r="L60" s="28" t="str">
        <f t="shared" si="8"/>
        <v/>
      </c>
    </row>
    <row r="61" spans="1:12" s="5" customFormat="1" ht="16.95" customHeight="1">
      <c r="A61" s="58"/>
      <c r="B61" s="59"/>
      <c r="C61" s="164"/>
      <c r="D61" s="165"/>
      <c r="E61" s="166"/>
      <c r="F61" s="167"/>
      <c r="G61" s="166"/>
      <c r="H61" s="186"/>
      <c r="I61" s="167"/>
      <c r="J61" s="13" t="str">
        <f t="shared" si="6"/>
        <v/>
      </c>
      <c r="K61" s="14">
        <f t="shared" si="7"/>
        <v>4.3811610076670317E-3</v>
      </c>
      <c r="L61" s="28" t="str">
        <f t="shared" si="8"/>
        <v/>
      </c>
    </row>
    <row r="62" spans="1:12" s="5" customFormat="1" ht="16.95" customHeight="1">
      <c r="A62" s="58"/>
      <c r="B62" s="59"/>
      <c r="C62" s="164"/>
      <c r="D62" s="165"/>
      <c r="E62" s="166"/>
      <c r="F62" s="167"/>
      <c r="G62" s="166"/>
      <c r="H62" s="186"/>
      <c r="I62" s="167"/>
      <c r="J62" s="13" t="str">
        <f t="shared" si="6"/>
        <v/>
      </c>
      <c r="K62" s="14">
        <f t="shared" si="7"/>
        <v>4.3811610076670317E-3</v>
      </c>
      <c r="L62" s="28" t="str">
        <f t="shared" si="8"/>
        <v/>
      </c>
    </row>
    <row r="63" spans="1:12" s="5" customFormat="1" ht="16.95" customHeight="1">
      <c r="A63" s="58"/>
      <c r="B63" s="59"/>
      <c r="C63" s="164"/>
      <c r="D63" s="165"/>
      <c r="E63" s="166"/>
      <c r="F63" s="167"/>
      <c r="G63" s="166"/>
      <c r="H63" s="186"/>
      <c r="I63" s="167"/>
      <c r="J63" s="13" t="str">
        <f t="shared" si="6"/>
        <v/>
      </c>
      <c r="K63" s="14">
        <f t="shared" si="7"/>
        <v>4.3811610076670317E-3</v>
      </c>
      <c r="L63" s="28" t="str">
        <f t="shared" si="8"/>
        <v/>
      </c>
    </row>
    <row r="64" spans="1:12" s="5" customFormat="1" ht="16.95" customHeight="1">
      <c r="A64" s="58"/>
      <c r="B64" s="59"/>
      <c r="C64" s="164"/>
      <c r="D64" s="165"/>
      <c r="E64" s="166"/>
      <c r="F64" s="167"/>
      <c r="G64" s="166"/>
      <c r="H64" s="186"/>
      <c r="I64" s="167"/>
      <c r="J64" s="13" t="str">
        <f t="shared" si="6"/>
        <v/>
      </c>
      <c r="K64" s="14">
        <f t="shared" si="7"/>
        <v>4.3811610076670317E-3</v>
      </c>
      <c r="L64" s="28" t="str">
        <f t="shared" si="8"/>
        <v/>
      </c>
    </row>
    <row r="65" spans="1:12" s="5" customFormat="1" ht="16.95" customHeight="1">
      <c r="A65" s="58"/>
      <c r="B65" s="59"/>
      <c r="C65" s="164"/>
      <c r="D65" s="165"/>
      <c r="E65" s="166"/>
      <c r="F65" s="167"/>
      <c r="G65" s="166"/>
      <c r="H65" s="186"/>
      <c r="I65" s="167"/>
      <c r="J65" s="13" t="str">
        <f t="shared" si="6"/>
        <v/>
      </c>
      <c r="K65" s="14">
        <f t="shared" si="7"/>
        <v>4.3811610076670317E-3</v>
      </c>
      <c r="L65" s="28" t="str">
        <f t="shared" si="8"/>
        <v/>
      </c>
    </row>
    <row r="66" spans="1:12" s="5" customFormat="1" ht="16.95" customHeight="1">
      <c r="A66" s="58"/>
      <c r="B66" s="59"/>
      <c r="C66" s="164"/>
      <c r="D66" s="165"/>
      <c r="E66" s="166"/>
      <c r="F66" s="167"/>
      <c r="G66" s="166"/>
      <c r="H66" s="186"/>
      <c r="I66" s="167"/>
      <c r="J66" s="13" t="str">
        <f t="shared" si="6"/>
        <v/>
      </c>
      <c r="K66" s="14">
        <f t="shared" si="7"/>
        <v>4.3811610076670317E-3</v>
      </c>
      <c r="L66" s="28" t="str">
        <f t="shared" si="8"/>
        <v/>
      </c>
    </row>
    <row r="67" spans="1:12" s="5" customFormat="1" ht="16.95" customHeight="1">
      <c r="A67" s="58"/>
      <c r="B67" s="59"/>
      <c r="C67" s="164"/>
      <c r="D67" s="165"/>
      <c r="E67" s="166"/>
      <c r="F67" s="167"/>
      <c r="G67" s="166"/>
      <c r="H67" s="186"/>
      <c r="I67" s="167"/>
      <c r="J67" s="13" t="str">
        <f t="shared" si="6"/>
        <v/>
      </c>
      <c r="K67" s="14">
        <f t="shared" si="7"/>
        <v>4.3811610076670317E-3</v>
      </c>
      <c r="L67" s="28" t="str">
        <f t="shared" si="8"/>
        <v/>
      </c>
    </row>
    <row r="68" spans="1:12" s="5" customFormat="1" ht="16.95" customHeight="1">
      <c r="A68" s="58"/>
      <c r="B68" s="59"/>
      <c r="C68" s="164"/>
      <c r="D68" s="165"/>
      <c r="E68" s="166"/>
      <c r="F68" s="167"/>
      <c r="G68" s="166"/>
      <c r="H68" s="186"/>
      <c r="I68" s="167"/>
      <c r="J68" s="13" t="str">
        <f t="shared" si="6"/>
        <v/>
      </c>
      <c r="K68" s="14">
        <f t="shared" si="7"/>
        <v>4.3811610076670317E-3</v>
      </c>
      <c r="L68" s="28" t="str">
        <f t="shared" si="8"/>
        <v/>
      </c>
    </row>
    <row r="69" spans="1:12" s="5" customFormat="1" ht="16.95" customHeight="1">
      <c r="A69" s="58"/>
      <c r="B69" s="59"/>
      <c r="C69" s="164"/>
      <c r="D69" s="165"/>
      <c r="E69" s="166"/>
      <c r="F69" s="167"/>
      <c r="G69" s="166"/>
      <c r="H69" s="186"/>
      <c r="I69" s="167"/>
      <c r="J69" s="13" t="str">
        <f t="shared" si="6"/>
        <v/>
      </c>
      <c r="K69" s="14">
        <f t="shared" si="7"/>
        <v>4.3811610076670317E-3</v>
      </c>
      <c r="L69" s="28" t="str">
        <f t="shared" si="8"/>
        <v/>
      </c>
    </row>
    <row r="70" spans="1:12" s="6" customFormat="1" ht="44.25" customHeight="1">
      <c r="A70" s="180" t="s">
        <v>198</v>
      </c>
      <c r="B70" s="181"/>
      <c r="C70" s="181"/>
      <c r="D70" s="181"/>
      <c r="E70" s="181"/>
      <c r="F70" s="181"/>
      <c r="G70" s="181"/>
      <c r="H70" s="181"/>
      <c r="I70" s="181"/>
      <c r="J70" s="181"/>
      <c r="K70" s="182"/>
      <c r="L70" s="60">
        <f>MIN(8,ROUND(SUM(L56:L69),4))</f>
        <v>0</v>
      </c>
    </row>
    <row r="71" spans="1:12" s="6" customFormat="1" ht="44.25" customHeight="1">
      <c r="A71" s="170" t="s">
        <v>57</v>
      </c>
      <c r="B71" s="171"/>
      <c r="C71" s="171"/>
      <c r="D71" s="171"/>
      <c r="E71" s="171"/>
      <c r="F71" s="171"/>
      <c r="G71" s="171"/>
      <c r="H71" s="171"/>
      <c r="I71" s="171"/>
      <c r="J71" s="171"/>
      <c r="K71" s="171"/>
      <c r="L71" s="60">
        <f>MIN(40,ROUND(SUM(L36+L53+L70),4))</f>
        <v>0</v>
      </c>
    </row>
    <row r="72" spans="1:12" s="7" customFormat="1" ht="15">
      <c r="A72" s="31"/>
      <c r="B72" s="15"/>
      <c r="C72" s="15"/>
      <c r="D72" s="15"/>
      <c r="E72" s="15"/>
      <c r="F72" s="15"/>
      <c r="G72" s="15"/>
      <c r="H72" s="15"/>
      <c r="I72" s="15"/>
      <c r="J72" s="15"/>
      <c r="K72" s="15"/>
      <c r="L72" s="32"/>
    </row>
    <row r="73" spans="1:12" s="6" customFormat="1" ht="49.8" customHeight="1">
      <c r="A73" s="33"/>
      <c r="B73" s="34" t="s">
        <v>46</v>
      </c>
      <c r="C73" s="174"/>
      <c r="D73" s="174"/>
      <c r="E73" s="174"/>
      <c r="F73" s="174"/>
      <c r="G73" s="35" t="s">
        <v>47</v>
      </c>
      <c r="H73" s="56"/>
      <c r="I73" s="18"/>
      <c r="J73" s="18"/>
      <c r="K73" s="18"/>
      <c r="L73" s="37"/>
    </row>
    <row r="74" spans="1:12" s="9" customFormat="1" ht="48.6" customHeight="1">
      <c r="A74" s="38"/>
      <c r="B74" s="172"/>
      <c r="C74" s="172"/>
      <c r="D74" s="172"/>
      <c r="E74" s="172"/>
      <c r="F74" s="172"/>
      <c r="G74" s="172"/>
      <c r="H74" s="172"/>
      <c r="I74" s="172"/>
      <c r="J74" s="172"/>
      <c r="K74" s="172"/>
      <c r="L74" s="37"/>
    </row>
    <row r="75" spans="1:12" s="6" customFormat="1" ht="142.19999999999999" customHeight="1">
      <c r="A75" s="33"/>
      <c r="B75" s="173" t="s">
        <v>200</v>
      </c>
      <c r="C75" s="173"/>
      <c r="D75" s="173"/>
      <c r="E75" s="173"/>
      <c r="F75" s="173"/>
      <c r="G75" s="173"/>
      <c r="H75" s="173"/>
      <c r="I75" s="173"/>
      <c r="J75" s="173"/>
      <c r="K75" s="173"/>
      <c r="L75" s="37"/>
    </row>
    <row r="76" spans="1:12" s="6" customFormat="1" ht="15">
      <c r="A76" s="33"/>
      <c r="B76" s="39"/>
      <c r="C76" s="39"/>
      <c r="D76" s="39"/>
      <c r="E76" s="39"/>
      <c r="F76" s="39"/>
      <c r="G76" s="39"/>
      <c r="L76" s="40"/>
    </row>
    <row r="77" spans="1:12" s="6" customFormat="1" ht="15.6">
      <c r="A77" s="33"/>
      <c r="B77" s="39"/>
      <c r="C77" s="41" t="s">
        <v>48</v>
      </c>
      <c r="D77" s="175"/>
      <c r="E77" s="175"/>
      <c r="F77" s="42" t="s">
        <v>49</v>
      </c>
      <c r="G77" s="42"/>
      <c r="L77" s="40"/>
    </row>
    <row r="78" spans="1:12" s="6" customFormat="1" ht="15">
      <c r="A78" s="33"/>
      <c r="B78" s="39"/>
      <c r="C78" s="42"/>
      <c r="D78" s="42"/>
      <c r="E78" s="42"/>
      <c r="F78" s="42"/>
      <c r="G78" s="42"/>
      <c r="L78" s="40"/>
    </row>
    <row r="79" spans="1:12" s="6" customFormat="1" ht="15.6">
      <c r="A79" s="33"/>
      <c r="C79" s="36"/>
      <c r="D79" s="43" t="s">
        <v>50</v>
      </c>
      <c r="E79" s="36"/>
      <c r="F79" s="176" t="s">
        <v>199</v>
      </c>
      <c r="G79" s="176"/>
      <c r="H79" s="44"/>
      <c r="I79" s="45"/>
      <c r="L79" s="40"/>
    </row>
    <row r="80" spans="1:12" s="6" customFormat="1" ht="15">
      <c r="A80" s="33"/>
      <c r="B80" s="39"/>
      <c r="C80" s="42"/>
      <c r="D80" s="42"/>
      <c r="E80" s="42"/>
      <c r="F80" s="42"/>
      <c r="G80" s="42"/>
      <c r="L80" s="40"/>
    </row>
    <row r="81" spans="1:12" s="6" customFormat="1" ht="15.6">
      <c r="A81" s="33"/>
      <c r="B81" s="39"/>
      <c r="C81" s="46"/>
      <c r="D81" s="47"/>
      <c r="E81" s="48" t="s">
        <v>51</v>
      </c>
      <c r="F81" s="47"/>
      <c r="G81" s="42"/>
      <c r="I81" s="49"/>
      <c r="J81" s="49"/>
      <c r="L81" s="40"/>
    </row>
    <row r="82" spans="1:12" s="6" customFormat="1" ht="122.4" customHeight="1" thickBot="1">
      <c r="A82" s="50"/>
      <c r="B82" s="51"/>
      <c r="C82" s="52" t="s">
        <v>52</v>
      </c>
      <c r="D82" s="53"/>
      <c r="E82" s="169"/>
      <c r="F82" s="169"/>
      <c r="G82" s="169"/>
      <c r="H82" s="54"/>
      <c r="I82" s="54"/>
      <c r="J82" s="51"/>
      <c r="K82" s="51"/>
      <c r="L82" s="55"/>
    </row>
    <row r="83" spans="1:12" s="6" customFormat="1" ht="15" customHeight="1">
      <c r="B83" s="10"/>
      <c r="C83" s="10"/>
      <c r="D83" s="10"/>
      <c r="E83" s="10"/>
      <c r="F83" s="10"/>
      <c r="G83" s="10"/>
      <c r="H83" s="10"/>
      <c r="I83" s="10"/>
      <c r="J83" s="10"/>
      <c r="K83" s="10"/>
      <c r="L83" s="8"/>
    </row>
    <row r="84" spans="1:12">
      <c r="A84" s="11"/>
    </row>
  </sheetData>
  <sheetProtection algorithmName="SHA-512" hashValue="cr3XnTdAZ5xgvunY2Ha49kgcL0ysH98j8lGmi64mIescBlo07HqSoPIBEjR5BV4xAH9EI1dxLlRB87iS9Uib6g==" saltValue="rZ6zGMQD0tKxocNbCUeEfQ==" spinCount="100000" sheet="1" objects="1" scenarios="1"/>
  <mergeCells count="188">
    <mergeCell ref="G56:I56"/>
    <mergeCell ref="E56:F56"/>
    <mergeCell ref="C56:D56"/>
    <mergeCell ref="G60:I60"/>
    <mergeCell ref="E60:F60"/>
    <mergeCell ref="A54:K54"/>
    <mergeCell ref="C60:D60"/>
    <mergeCell ref="G59:I59"/>
    <mergeCell ref="E59:F59"/>
    <mergeCell ref="C59:D59"/>
    <mergeCell ref="G58:I58"/>
    <mergeCell ref="E58:F58"/>
    <mergeCell ref="C58:D58"/>
    <mergeCell ref="G69:I69"/>
    <mergeCell ref="E69:F69"/>
    <mergeCell ref="C69:D69"/>
    <mergeCell ref="G68:I68"/>
    <mergeCell ref="E68:F68"/>
    <mergeCell ref="C68:D68"/>
    <mergeCell ref="G57:I57"/>
    <mergeCell ref="E57:F57"/>
    <mergeCell ref="C57:D57"/>
    <mergeCell ref="G61:I61"/>
    <mergeCell ref="E61:F61"/>
    <mergeCell ref="C61:D61"/>
    <mergeCell ref="K8:L8"/>
    <mergeCell ref="A12:J12"/>
    <mergeCell ref="K12:L12"/>
    <mergeCell ref="C65:D65"/>
    <mergeCell ref="E65:F65"/>
    <mergeCell ref="G65:I65"/>
    <mergeCell ref="C62:D62"/>
    <mergeCell ref="E62:F62"/>
    <mergeCell ref="G62:I62"/>
    <mergeCell ref="C63:D63"/>
    <mergeCell ref="E63:F63"/>
    <mergeCell ref="G63:I63"/>
    <mergeCell ref="G64:I64"/>
    <mergeCell ref="E64:F64"/>
    <mergeCell ref="C64:D64"/>
    <mergeCell ref="C49:D49"/>
    <mergeCell ref="E49:F49"/>
    <mergeCell ref="G49:I49"/>
    <mergeCell ref="C50:D50"/>
    <mergeCell ref="E50:F50"/>
    <mergeCell ref="G50:I50"/>
    <mergeCell ref="C47:D47"/>
    <mergeCell ref="E47:F47"/>
    <mergeCell ref="G47:I47"/>
    <mergeCell ref="E82:G82"/>
    <mergeCell ref="A71:K71"/>
    <mergeCell ref="B74:K74"/>
    <mergeCell ref="B75:K75"/>
    <mergeCell ref="C73:F73"/>
    <mergeCell ref="D77:E77"/>
    <mergeCell ref="F79:G79"/>
    <mergeCell ref="A53:K53"/>
    <mergeCell ref="C51:D51"/>
    <mergeCell ref="E51:F51"/>
    <mergeCell ref="G51:I51"/>
    <mergeCell ref="C52:D52"/>
    <mergeCell ref="E52:F52"/>
    <mergeCell ref="G52:I52"/>
    <mergeCell ref="A70:K70"/>
    <mergeCell ref="G55:I55"/>
    <mergeCell ref="E55:F55"/>
    <mergeCell ref="C55:D55"/>
    <mergeCell ref="G67:I67"/>
    <mergeCell ref="E67:F67"/>
    <mergeCell ref="C67:D67"/>
    <mergeCell ref="G66:I66"/>
    <mergeCell ref="E66:F66"/>
    <mergeCell ref="C66:D66"/>
    <mergeCell ref="C48:D48"/>
    <mergeCell ref="E48:F48"/>
    <mergeCell ref="G48:I48"/>
    <mergeCell ref="C45:D45"/>
    <mergeCell ref="E45:F45"/>
    <mergeCell ref="G45:I45"/>
    <mergeCell ref="C46:D46"/>
    <mergeCell ref="E46:F46"/>
    <mergeCell ref="G46:I46"/>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G9:H9"/>
    <mergeCell ref="G10:H10"/>
    <mergeCell ref="I10:J10"/>
    <mergeCell ref="E22:F22"/>
    <mergeCell ref="O9:Q9"/>
    <mergeCell ref="I9:J9"/>
    <mergeCell ref="A9:B9"/>
    <mergeCell ref="A10:B10"/>
    <mergeCell ref="C9:F9"/>
    <mergeCell ref="C10:F10"/>
  </mergeCells>
  <dataValidations xWindow="1757" yWindow="684" count="30">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56:D69" xr:uid="{5542F9B0-A4BB-410D-806D-C59F72AC2417}"/>
    <dataValidation allowBlank="1" showInputMessage="1" showErrorMessage="1" prompt="Se indicará el puesto en INECO u otra empresa, si es en INECO debe coincidir con el reflejado en el histórico de contratación" sqref="E56:F69"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56:I69" xr:uid="{0854F1CF-B1A0-4F6D-BA48-3363B3CC62D9}"/>
    <dataValidation allowBlank="1" showInputMessage="1" showErrorMessage="1" prompt="Los trabajadores de INECO, deben volver a indicar en Méritos 3) la experiencia referida en Méritos 2) con las 4 funciones o las etapas indicadas en méritos 1) cuando sea el mismo puesto pero con 2 o 3 funciones. " sqref="A54:K54" xr:uid="{03C350A0-B8FD-4550-85ED-46175B468A63}"/>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 sqref="E82:G82"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19/10/2018 y el 18/10/2023 y no deben solaparse las distintas etapas" prompt="Si actualmente está en la empresa y el puesto indicado la fecha final será 18/10/2023 y no se podrán solapar etapas en las mismas fechas" sqref="B56:B69" xr:uid="{FC220232-3103-4E2D-AC7A-22462D0BEF57}">
      <formula1>43392</formula1>
      <formula2>45217</formula2>
    </dataValidation>
    <dataValidation type="date" allowBlank="1" showInputMessage="1" showErrorMessage="1" errorTitle="Fecha fuera de plazo" error="Las fechas deben estar comprendidas entre el 19/10/2018 y el 18/10/2023 y no deben solaparse las distintas etapas" prompt="La fecha inicial debe ser 19/10/2018 o posterior y no se podrán solapar etapas en las mismas fechas" sqref="A56:A69 A39:A52 A22:A35" xr:uid="{DC947300-416E-41AB-ACF7-B9942494295C}">
      <formula1>43392</formula1>
      <formula2>45217</formula2>
    </dataValidation>
    <dataValidation type="date" allowBlank="1" showInputMessage="1" showErrorMessage="1" errorTitle="Fecha fuera de plazo" error="Las fechas deben estar comprendidas entre el 19/10/2018 y el 18/10/2023 y no deben solaparse las distintas etapas" prompt="Si actualmente está como trabajador en INECO la fecha final será 18/10/2023 y no se podrán solapar etapas en las mismas fechas" sqref="B39:B52 B22:B35" xr:uid="{CD096D98-E3EF-4C3A-953E-829185F12E34}">
      <formula1>43392</formula1>
      <formula2>45217</formula2>
    </dataValidation>
    <dataValidation allowBlank="1" showInputMessage="1" showErrorMessage="1" prompt="Indicar el nombre y apellidos" sqref="C73:F73" xr:uid="{C32C585A-372A-4C70-BDCF-C7B6C9191EAE}"/>
    <dataValidation allowBlank="1" showInputMessage="1" showErrorMessage="1" prompt="Indicar la ciudad en la que se firma" sqref="D77:E77" xr:uid="{B402A3F1-4AA9-4050-A890-650500456327}"/>
    <dataValidation allowBlank="1" showInputMessage="1" showErrorMessage="1" prompt="Indicar el día que se firma" sqref="C79" xr:uid="{C94DF751-8156-4C89-9E52-7DF6B35A782A}"/>
    <dataValidation allowBlank="1" showInputMessage="1" showErrorMessage="1" prompt="Indicar el mes que se firma" sqref="E79" xr:uid="{9DE8E27E-AAEF-4B90-992B-2254B79C3DE9}"/>
    <dataValidation allowBlank="1" showInputMessage="1" sqref="C10:F10" xr:uid="{C8E92929-B446-4BBE-9786-547CC78A2648}"/>
  </dataValidations>
  <printOptions horizontalCentered="1"/>
  <pageMargins left="0.70866141732283472" right="0.70866141732283472" top="0.74803149606299213" bottom="0.74803149606299213" header="0.31496062992125984" footer="0.31496062992125984"/>
  <pageSetup paperSize="9" scale="46" fitToHeight="0" orientation="portrait" r:id="rId1"/>
  <drawing r:id="rId2"/>
  <extLst>
    <ext xmlns:x14="http://schemas.microsoft.com/office/spreadsheetml/2009/9/main" uri="{CCE6A557-97BC-4b89-ADB6-D9C93CAAB3DF}">
      <x14:dataValidations xmlns:xm="http://schemas.microsoft.com/office/excel/2006/main" xWindow="1757" yWindow="684" count="3">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'Vacantes TRE - Bloque 2'!$A$2:$A$317</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C59936-A9E3-481C-A31D-9C5E3A19A156}">
  <sheetPr>
    <pageSetUpPr fitToPage="1"/>
  </sheetPr>
  <dimension ref="A1:V317"/>
  <sheetViews>
    <sheetView showGridLines="0" zoomScale="60" zoomScaleNormal="60" workbookViewId="0">
      <pane xSplit="2" ySplit="1" topLeftCell="C314" activePane="bottomRight" state="frozen"/>
      <selection pane="topRight" activeCell="E1" sqref="E1"/>
      <selection pane="bottomLeft" activeCell="D2" sqref="D2"/>
      <selection pane="bottomRight" activeCell="E1" sqref="E1:E1048576"/>
    </sheetView>
  </sheetViews>
  <sheetFormatPr baseColWidth="10" defaultColWidth="13.33203125" defaultRowHeight="21.75" customHeight="1"/>
  <cols>
    <col min="1" max="1" width="19.88671875" style="63" customWidth="1"/>
    <col min="2" max="2" width="17" style="63" customWidth="1"/>
    <col min="3" max="3" width="27.21875" style="61" customWidth="1"/>
    <col min="4" max="4" width="33.5546875" style="61" customWidth="1"/>
    <col min="5" max="5" width="39.33203125" style="61" customWidth="1"/>
    <col min="6" max="6" width="17.5546875" style="61" customWidth="1"/>
    <col min="7" max="7" width="15.6640625" style="62" customWidth="1"/>
    <col min="8" max="8" width="24.21875" style="62" customWidth="1"/>
    <col min="9" max="9" width="57" style="62" customWidth="1"/>
    <col min="10" max="10" width="15.6640625" style="63" customWidth="1"/>
    <col min="11" max="11" width="50" style="62" customWidth="1"/>
    <col min="12" max="12" width="20.109375" style="62" customWidth="1"/>
    <col min="13" max="13" width="38" style="61" customWidth="1"/>
    <col min="14" max="14" width="27.109375" style="61" customWidth="1"/>
    <col min="15" max="15" width="20.6640625" style="62" customWidth="1"/>
    <col min="16" max="16" width="62.77734375" style="61" customWidth="1"/>
    <col min="17" max="17" width="88.109375" style="62" customWidth="1"/>
    <col min="18" max="20" width="59.21875" style="61" customWidth="1"/>
    <col min="21" max="21" width="18.5546875" style="61" customWidth="1"/>
    <col min="22" max="22" width="33.33203125" style="61" customWidth="1"/>
    <col min="23" max="16384" width="13.33203125" style="61"/>
  </cols>
  <sheetData>
    <row r="1" spans="1:22" s="73" customFormat="1" ht="72" customHeight="1">
      <c r="A1" s="78" t="s">
        <v>1338</v>
      </c>
      <c r="B1" s="78" t="s">
        <v>78</v>
      </c>
      <c r="C1" s="78" t="s">
        <v>1337</v>
      </c>
      <c r="D1" s="78" t="s">
        <v>1336</v>
      </c>
      <c r="E1" s="78" t="s">
        <v>1335</v>
      </c>
      <c r="F1" s="78" t="s">
        <v>2</v>
      </c>
      <c r="G1" s="78" t="s">
        <v>1334</v>
      </c>
      <c r="H1" s="78" t="s">
        <v>1333</v>
      </c>
      <c r="I1" s="78" t="s">
        <v>1332</v>
      </c>
      <c r="J1" s="78" t="s">
        <v>1331</v>
      </c>
      <c r="K1" s="78" t="s">
        <v>1330</v>
      </c>
      <c r="L1" s="78" t="s">
        <v>1329</v>
      </c>
      <c r="M1" s="79" t="s">
        <v>76</v>
      </c>
      <c r="N1" s="79" t="s">
        <v>77</v>
      </c>
      <c r="O1" s="78" t="s">
        <v>43</v>
      </c>
      <c r="P1" s="77" t="s">
        <v>54</v>
      </c>
      <c r="Q1" s="77" t="s">
        <v>55</v>
      </c>
      <c r="R1" s="77" t="s">
        <v>79</v>
      </c>
      <c r="S1" s="77" t="s">
        <v>80</v>
      </c>
      <c r="T1" s="76" t="s">
        <v>81</v>
      </c>
      <c r="U1" s="75" t="s">
        <v>82</v>
      </c>
      <c r="V1" s="74" t="s">
        <v>83</v>
      </c>
    </row>
    <row r="2" spans="1:22" s="64" customFormat="1" ht="96.75" customHeight="1">
      <c r="A2" s="67" t="s">
        <v>1328</v>
      </c>
      <c r="B2" s="67" t="s">
        <v>207</v>
      </c>
      <c r="C2" s="68" t="s">
        <v>85</v>
      </c>
      <c r="D2" s="68" t="s">
        <v>86</v>
      </c>
      <c r="E2" s="68" t="s">
        <v>1327</v>
      </c>
      <c r="F2" s="67" t="s">
        <v>7</v>
      </c>
      <c r="G2" s="67" t="s">
        <v>9</v>
      </c>
      <c r="H2" s="67" t="s">
        <v>27</v>
      </c>
      <c r="I2" s="68" t="s">
        <v>1326</v>
      </c>
      <c r="J2" s="67">
        <v>1</v>
      </c>
      <c r="K2" s="69" t="s">
        <v>1309</v>
      </c>
      <c r="L2" s="67" t="s">
        <v>10</v>
      </c>
      <c r="M2" s="68" t="s">
        <v>84</v>
      </c>
      <c r="N2" s="67" t="s">
        <v>88</v>
      </c>
      <c r="O2" s="67"/>
      <c r="P2" s="65" t="s">
        <v>1325</v>
      </c>
      <c r="Q2" s="66" t="s">
        <v>1339</v>
      </c>
      <c r="R2" s="65" t="s">
        <v>635</v>
      </c>
      <c r="S2" s="65"/>
      <c r="T2" s="65"/>
      <c r="U2" s="65" t="s">
        <v>634</v>
      </c>
      <c r="V2" s="65"/>
    </row>
    <row r="3" spans="1:22" s="64" customFormat="1" ht="96.75" customHeight="1">
      <c r="A3" s="67" t="s">
        <v>1324</v>
      </c>
      <c r="B3" s="67" t="s">
        <v>207</v>
      </c>
      <c r="C3" s="68" t="s">
        <v>85</v>
      </c>
      <c r="D3" s="68" t="s">
        <v>86</v>
      </c>
      <c r="E3" s="68" t="s">
        <v>92</v>
      </c>
      <c r="F3" s="67" t="s">
        <v>4</v>
      </c>
      <c r="G3" s="67" t="s">
        <v>9</v>
      </c>
      <c r="H3" s="67" t="s">
        <v>27</v>
      </c>
      <c r="I3" s="68" t="s">
        <v>1323</v>
      </c>
      <c r="J3" s="67">
        <v>1</v>
      </c>
      <c r="K3" s="69" t="s">
        <v>93</v>
      </c>
      <c r="L3" s="67" t="s">
        <v>10</v>
      </c>
      <c r="M3" s="68" t="s">
        <v>84</v>
      </c>
      <c r="N3" s="67" t="s">
        <v>94</v>
      </c>
      <c r="O3" s="67"/>
      <c r="P3" s="65" t="s">
        <v>1322</v>
      </c>
      <c r="Q3" s="66" t="s">
        <v>1321</v>
      </c>
      <c r="R3" s="72" t="s">
        <v>1320</v>
      </c>
      <c r="S3" s="65"/>
      <c r="T3" s="65" t="s">
        <v>390</v>
      </c>
      <c r="U3" s="65" t="s">
        <v>634</v>
      </c>
      <c r="V3" s="65"/>
    </row>
    <row r="4" spans="1:22" s="64" customFormat="1" ht="121.5" customHeight="1">
      <c r="A4" s="67" t="s">
        <v>1319</v>
      </c>
      <c r="B4" s="67" t="s">
        <v>207</v>
      </c>
      <c r="C4" s="68" t="s">
        <v>85</v>
      </c>
      <c r="D4" s="68" t="s">
        <v>86</v>
      </c>
      <c r="E4" s="68" t="s">
        <v>92</v>
      </c>
      <c r="F4" s="67" t="s">
        <v>104</v>
      </c>
      <c r="G4" s="67" t="s">
        <v>9</v>
      </c>
      <c r="H4" s="67" t="s">
        <v>27</v>
      </c>
      <c r="I4" s="68" t="s">
        <v>1318</v>
      </c>
      <c r="J4" s="67">
        <v>1</v>
      </c>
      <c r="K4" s="69" t="s">
        <v>93</v>
      </c>
      <c r="L4" s="67" t="s">
        <v>10</v>
      </c>
      <c r="M4" s="68" t="s">
        <v>84</v>
      </c>
      <c r="N4" s="67" t="s">
        <v>94</v>
      </c>
      <c r="O4" s="67"/>
      <c r="P4" s="65" t="s">
        <v>1317</v>
      </c>
      <c r="Q4" s="66" t="s">
        <v>1316</v>
      </c>
      <c r="R4" s="72" t="s">
        <v>1315</v>
      </c>
      <c r="S4" s="65"/>
      <c r="T4" s="65" t="s">
        <v>390</v>
      </c>
      <c r="U4" s="65" t="s">
        <v>634</v>
      </c>
      <c r="V4" s="65"/>
    </row>
    <row r="5" spans="1:22" s="64" customFormat="1" ht="96.75" customHeight="1">
      <c r="A5" s="67" t="s">
        <v>1314</v>
      </c>
      <c r="B5" s="67" t="s">
        <v>207</v>
      </c>
      <c r="C5" s="68" t="s">
        <v>85</v>
      </c>
      <c r="D5" s="68" t="s">
        <v>86</v>
      </c>
      <c r="E5" s="68" t="s">
        <v>92</v>
      </c>
      <c r="F5" s="67" t="s">
        <v>6</v>
      </c>
      <c r="G5" s="67" t="s">
        <v>9</v>
      </c>
      <c r="H5" s="67" t="s">
        <v>27</v>
      </c>
      <c r="I5" s="68" t="s">
        <v>1288</v>
      </c>
      <c r="J5" s="67">
        <v>1</v>
      </c>
      <c r="K5" s="69" t="s">
        <v>1279</v>
      </c>
      <c r="L5" s="67" t="s">
        <v>10</v>
      </c>
      <c r="M5" s="68" t="s">
        <v>84</v>
      </c>
      <c r="N5" s="67" t="s">
        <v>88</v>
      </c>
      <c r="O5" s="67"/>
      <c r="P5" s="65" t="s">
        <v>1313</v>
      </c>
      <c r="Q5" s="66" t="s">
        <v>1312</v>
      </c>
      <c r="R5" s="65" t="s">
        <v>635</v>
      </c>
      <c r="S5" s="65"/>
      <c r="T5" s="65"/>
      <c r="U5" s="65" t="s">
        <v>634</v>
      </c>
      <c r="V5" s="65"/>
    </row>
    <row r="6" spans="1:22" s="64" customFormat="1" ht="128.25" customHeight="1">
      <c r="A6" s="67" t="s">
        <v>1311</v>
      </c>
      <c r="B6" s="67" t="s">
        <v>207</v>
      </c>
      <c r="C6" s="68" t="s">
        <v>85</v>
      </c>
      <c r="D6" s="68" t="s">
        <v>86</v>
      </c>
      <c r="E6" s="68" t="s">
        <v>87</v>
      </c>
      <c r="F6" s="67" t="s">
        <v>6</v>
      </c>
      <c r="G6" s="67" t="s">
        <v>9</v>
      </c>
      <c r="H6" s="67" t="s">
        <v>27</v>
      </c>
      <c r="I6" s="68" t="s">
        <v>1310</v>
      </c>
      <c r="J6" s="67">
        <v>1</v>
      </c>
      <c r="K6" s="69" t="s">
        <v>1309</v>
      </c>
      <c r="L6" s="67" t="s">
        <v>23</v>
      </c>
      <c r="M6" s="68" t="s">
        <v>84</v>
      </c>
      <c r="N6" s="67" t="s">
        <v>88</v>
      </c>
      <c r="O6" s="67"/>
      <c r="P6" s="65" t="s">
        <v>1308</v>
      </c>
      <c r="Q6" s="66" t="s">
        <v>1307</v>
      </c>
      <c r="R6" s="65" t="s">
        <v>635</v>
      </c>
      <c r="S6" s="65"/>
      <c r="T6" s="65"/>
      <c r="U6" s="65" t="s">
        <v>634</v>
      </c>
      <c r="V6" s="65"/>
    </row>
    <row r="7" spans="1:22" s="64" customFormat="1" ht="87" customHeight="1">
      <c r="A7" s="67" t="s">
        <v>1306</v>
      </c>
      <c r="B7" s="67" t="s">
        <v>207</v>
      </c>
      <c r="C7" s="68" t="s">
        <v>85</v>
      </c>
      <c r="D7" s="68" t="s">
        <v>86</v>
      </c>
      <c r="E7" s="68" t="s">
        <v>89</v>
      </c>
      <c r="F7" s="67" t="s">
        <v>4</v>
      </c>
      <c r="G7" s="67" t="s">
        <v>9</v>
      </c>
      <c r="H7" s="67" t="s">
        <v>27</v>
      </c>
      <c r="I7" s="68" t="s">
        <v>1305</v>
      </c>
      <c r="J7" s="67">
        <v>1</v>
      </c>
      <c r="K7" s="69" t="s">
        <v>1279</v>
      </c>
      <c r="L7" s="67" t="s">
        <v>12</v>
      </c>
      <c r="M7" s="68" t="s">
        <v>84</v>
      </c>
      <c r="N7" s="67" t="s">
        <v>94</v>
      </c>
      <c r="O7" s="67"/>
      <c r="P7" s="65" t="s">
        <v>1304</v>
      </c>
      <c r="Q7" s="66" t="s">
        <v>1303</v>
      </c>
      <c r="R7" s="65" t="s">
        <v>635</v>
      </c>
      <c r="S7" s="65"/>
      <c r="T7" s="65"/>
      <c r="U7" s="65" t="s">
        <v>634</v>
      </c>
      <c r="V7" s="65"/>
    </row>
    <row r="8" spans="1:22" s="64" customFormat="1" ht="121.5" customHeight="1">
      <c r="A8" s="67" t="s">
        <v>1302</v>
      </c>
      <c r="B8" s="67" t="s">
        <v>207</v>
      </c>
      <c r="C8" s="68" t="s">
        <v>85</v>
      </c>
      <c r="D8" s="68" t="s">
        <v>86</v>
      </c>
      <c r="E8" s="68" t="s">
        <v>89</v>
      </c>
      <c r="F8" s="67" t="s">
        <v>7</v>
      </c>
      <c r="G8" s="67" t="s">
        <v>9</v>
      </c>
      <c r="H8" s="67" t="s">
        <v>27</v>
      </c>
      <c r="I8" s="68" t="s">
        <v>1288</v>
      </c>
      <c r="J8" s="67">
        <v>1</v>
      </c>
      <c r="K8" s="69" t="s">
        <v>1279</v>
      </c>
      <c r="L8" s="67" t="s">
        <v>10</v>
      </c>
      <c r="M8" s="68" t="s">
        <v>84</v>
      </c>
      <c r="N8" s="67" t="s">
        <v>88</v>
      </c>
      <c r="O8" s="67"/>
      <c r="P8" s="65" t="s">
        <v>1301</v>
      </c>
      <c r="Q8" s="66" t="s">
        <v>1300</v>
      </c>
      <c r="R8" s="65" t="s">
        <v>635</v>
      </c>
      <c r="S8" s="65"/>
      <c r="T8" s="65"/>
      <c r="U8" s="65" t="s">
        <v>634</v>
      </c>
      <c r="V8" s="65"/>
    </row>
    <row r="9" spans="1:22" s="64" customFormat="1" ht="87" customHeight="1">
      <c r="A9" s="67" t="s">
        <v>1299</v>
      </c>
      <c r="B9" s="67" t="s">
        <v>207</v>
      </c>
      <c r="C9" s="68" t="s">
        <v>85</v>
      </c>
      <c r="D9" s="68" t="s">
        <v>86</v>
      </c>
      <c r="E9" s="68" t="s">
        <v>89</v>
      </c>
      <c r="F9" s="67" t="s">
        <v>4</v>
      </c>
      <c r="G9" s="67" t="s">
        <v>9</v>
      </c>
      <c r="H9" s="67" t="s">
        <v>27</v>
      </c>
      <c r="I9" s="68" t="s">
        <v>545</v>
      </c>
      <c r="J9" s="67">
        <v>1</v>
      </c>
      <c r="K9" s="69" t="s">
        <v>314</v>
      </c>
      <c r="L9" s="67" t="s">
        <v>10</v>
      </c>
      <c r="M9" s="68" t="s">
        <v>84</v>
      </c>
      <c r="N9" s="67" t="s">
        <v>94</v>
      </c>
      <c r="O9" s="67"/>
      <c r="P9" s="65" t="s">
        <v>1298</v>
      </c>
      <c r="Q9" s="66" t="s">
        <v>1297</v>
      </c>
      <c r="R9" s="65" t="s">
        <v>635</v>
      </c>
      <c r="S9" s="65"/>
      <c r="T9" s="65"/>
      <c r="U9" s="65" t="s">
        <v>634</v>
      </c>
      <c r="V9" s="65"/>
    </row>
    <row r="10" spans="1:22" s="64" customFormat="1" ht="126.75" customHeight="1">
      <c r="A10" s="67" t="s">
        <v>1296</v>
      </c>
      <c r="B10" s="67" t="s">
        <v>207</v>
      </c>
      <c r="C10" s="68" t="s">
        <v>85</v>
      </c>
      <c r="D10" s="68" t="s">
        <v>86</v>
      </c>
      <c r="E10" s="68" t="s">
        <v>89</v>
      </c>
      <c r="F10" s="67" t="s">
        <v>4</v>
      </c>
      <c r="G10" s="67" t="s">
        <v>9</v>
      </c>
      <c r="H10" s="67" t="s">
        <v>27</v>
      </c>
      <c r="I10" s="68" t="s">
        <v>1295</v>
      </c>
      <c r="J10" s="67">
        <v>1</v>
      </c>
      <c r="K10" s="69" t="s">
        <v>314</v>
      </c>
      <c r="L10" s="67" t="s">
        <v>10</v>
      </c>
      <c r="M10" s="68" t="s">
        <v>84</v>
      </c>
      <c r="N10" s="67" t="s">
        <v>94</v>
      </c>
      <c r="O10" s="67"/>
      <c r="P10" s="65" t="s">
        <v>1294</v>
      </c>
      <c r="Q10" s="66" t="s">
        <v>1293</v>
      </c>
      <c r="R10" s="65" t="s">
        <v>635</v>
      </c>
      <c r="S10" s="65"/>
      <c r="T10" s="65"/>
      <c r="U10" s="65" t="s">
        <v>634</v>
      </c>
      <c r="V10" s="65"/>
    </row>
    <row r="11" spans="1:22" s="64" customFormat="1" ht="79.5" customHeight="1">
      <c r="A11" s="67" t="s">
        <v>1292</v>
      </c>
      <c r="B11" s="67" t="s">
        <v>207</v>
      </c>
      <c r="C11" s="68" t="s">
        <v>85</v>
      </c>
      <c r="D11" s="68" t="s">
        <v>86</v>
      </c>
      <c r="E11" s="68" t="s">
        <v>89</v>
      </c>
      <c r="F11" s="67" t="s">
        <v>6</v>
      </c>
      <c r="G11" s="67" t="s">
        <v>9</v>
      </c>
      <c r="H11" s="67" t="s">
        <v>27</v>
      </c>
      <c r="I11" s="68" t="s">
        <v>545</v>
      </c>
      <c r="J11" s="67">
        <v>1</v>
      </c>
      <c r="K11" s="69" t="s">
        <v>314</v>
      </c>
      <c r="L11" s="67" t="s">
        <v>10</v>
      </c>
      <c r="M11" s="68" t="s">
        <v>84</v>
      </c>
      <c r="N11" s="67" t="s">
        <v>88</v>
      </c>
      <c r="O11" s="67"/>
      <c r="P11" s="65" t="s">
        <v>1291</v>
      </c>
      <c r="Q11" s="66" t="s">
        <v>1290</v>
      </c>
      <c r="R11" s="65" t="s">
        <v>635</v>
      </c>
      <c r="S11" s="65"/>
      <c r="T11" s="65"/>
      <c r="U11" s="65" t="s">
        <v>634</v>
      </c>
      <c r="V11" s="65"/>
    </row>
    <row r="12" spans="1:22" s="64" customFormat="1" ht="79.5" customHeight="1">
      <c r="A12" s="67" t="s">
        <v>1289</v>
      </c>
      <c r="B12" s="67" t="s">
        <v>207</v>
      </c>
      <c r="C12" s="68" t="s">
        <v>85</v>
      </c>
      <c r="D12" s="68" t="s">
        <v>86</v>
      </c>
      <c r="E12" s="68" t="s">
        <v>89</v>
      </c>
      <c r="F12" s="67" t="s">
        <v>5</v>
      </c>
      <c r="G12" s="67" t="s">
        <v>9</v>
      </c>
      <c r="H12" s="67" t="s">
        <v>27</v>
      </c>
      <c r="I12" s="68" t="s">
        <v>1288</v>
      </c>
      <c r="J12" s="67">
        <v>1</v>
      </c>
      <c r="K12" s="69" t="s">
        <v>1279</v>
      </c>
      <c r="L12" s="67" t="s">
        <v>10</v>
      </c>
      <c r="M12" s="68" t="s">
        <v>84</v>
      </c>
      <c r="N12" s="67" t="s">
        <v>88</v>
      </c>
      <c r="O12" s="67"/>
      <c r="P12" s="65" t="s">
        <v>1287</v>
      </c>
      <c r="Q12" s="66" t="s">
        <v>1286</v>
      </c>
      <c r="R12" s="65" t="s">
        <v>635</v>
      </c>
      <c r="S12" s="65"/>
      <c r="T12" s="65"/>
      <c r="U12" s="65" t="s">
        <v>634</v>
      </c>
      <c r="V12" s="65"/>
    </row>
    <row r="13" spans="1:22" s="64" customFormat="1" ht="134.25" customHeight="1">
      <c r="A13" s="67" t="s">
        <v>1285</v>
      </c>
      <c r="B13" s="67" t="s">
        <v>207</v>
      </c>
      <c r="C13" s="68" t="s">
        <v>85</v>
      </c>
      <c r="D13" s="68" t="s">
        <v>86</v>
      </c>
      <c r="E13" s="68" t="s">
        <v>89</v>
      </c>
      <c r="F13" s="67" t="s">
        <v>5</v>
      </c>
      <c r="G13" s="67" t="s">
        <v>9</v>
      </c>
      <c r="H13" s="67" t="s">
        <v>27</v>
      </c>
      <c r="I13" s="68" t="s">
        <v>1284</v>
      </c>
      <c r="J13" s="67">
        <v>1</v>
      </c>
      <c r="K13" s="69" t="s">
        <v>314</v>
      </c>
      <c r="L13" s="67" t="s">
        <v>10</v>
      </c>
      <c r="M13" s="68" t="s">
        <v>84</v>
      </c>
      <c r="N13" s="67" t="s">
        <v>88</v>
      </c>
      <c r="O13" s="67"/>
      <c r="P13" s="65" t="s">
        <v>1283</v>
      </c>
      <c r="Q13" s="66" t="s">
        <v>1282</v>
      </c>
      <c r="R13" s="65" t="s">
        <v>635</v>
      </c>
      <c r="S13" s="65"/>
      <c r="T13" s="65"/>
      <c r="U13" s="65" t="s">
        <v>634</v>
      </c>
      <c r="V13" s="65"/>
    </row>
    <row r="14" spans="1:22" s="64" customFormat="1" ht="79.5" customHeight="1">
      <c r="A14" s="67" t="s">
        <v>1281</v>
      </c>
      <c r="B14" s="67" t="s">
        <v>207</v>
      </c>
      <c r="C14" s="68" t="s">
        <v>85</v>
      </c>
      <c r="D14" s="68" t="s">
        <v>86</v>
      </c>
      <c r="E14" s="68" t="s">
        <v>1275</v>
      </c>
      <c r="F14" s="67" t="s">
        <v>6</v>
      </c>
      <c r="G14" s="67" t="s">
        <v>9</v>
      </c>
      <c r="H14" s="67" t="s">
        <v>27</v>
      </c>
      <c r="I14" s="68" t="s">
        <v>1280</v>
      </c>
      <c r="J14" s="67">
        <v>1</v>
      </c>
      <c r="K14" s="69" t="s">
        <v>1279</v>
      </c>
      <c r="L14" s="67" t="s">
        <v>10</v>
      </c>
      <c r="M14" s="68" t="s">
        <v>84</v>
      </c>
      <c r="N14" s="67" t="s">
        <v>88</v>
      </c>
      <c r="O14" s="67"/>
      <c r="P14" s="65" t="s">
        <v>1278</v>
      </c>
      <c r="Q14" s="66" t="s">
        <v>1277</v>
      </c>
      <c r="R14" s="65" t="s">
        <v>635</v>
      </c>
      <c r="S14" s="65"/>
      <c r="T14" s="65"/>
      <c r="U14" s="65" t="s">
        <v>634</v>
      </c>
      <c r="V14" s="65"/>
    </row>
    <row r="15" spans="1:22" s="64" customFormat="1" ht="79.5" customHeight="1">
      <c r="A15" s="67" t="s">
        <v>1276</v>
      </c>
      <c r="B15" s="67" t="s">
        <v>207</v>
      </c>
      <c r="C15" s="68" t="s">
        <v>85</v>
      </c>
      <c r="D15" s="68" t="s">
        <v>86</v>
      </c>
      <c r="E15" s="68" t="s">
        <v>1275</v>
      </c>
      <c r="F15" s="67" t="s">
        <v>5</v>
      </c>
      <c r="G15" s="67" t="s">
        <v>9</v>
      </c>
      <c r="H15" s="67" t="s">
        <v>27</v>
      </c>
      <c r="I15" s="68" t="s">
        <v>1274</v>
      </c>
      <c r="J15" s="67">
        <v>1</v>
      </c>
      <c r="K15" s="69" t="s">
        <v>1273</v>
      </c>
      <c r="L15" s="67" t="s">
        <v>10</v>
      </c>
      <c r="M15" s="68" t="s">
        <v>84</v>
      </c>
      <c r="N15" s="67" t="s">
        <v>88</v>
      </c>
      <c r="O15" s="67"/>
      <c r="P15" s="65" t="s">
        <v>1272</v>
      </c>
      <c r="Q15" s="66" t="s">
        <v>1271</v>
      </c>
      <c r="R15" s="65" t="s">
        <v>635</v>
      </c>
      <c r="S15" s="65"/>
      <c r="T15" s="65"/>
      <c r="U15" s="65" t="s">
        <v>634</v>
      </c>
      <c r="V15" s="65"/>
    </row>
    <row r="16" spans="1:22" s="64" customFormat="1" ht="117" customHeight="1">
      <c r="A16" s="67" t="s">
        <v>1270</v>
      </c>
      <c r="B16" s="67" t="s">
        <v>207</v>
      </c>
      <c r="C16" s="68" t="s">
        <v>85</v>
      </c>
      <c r="D16" s="68" t="s">
        <v>86</v>
      </c>
      <c r="E16" s="68" t="s">
        <v>45</v>
      </c>
      <c r="F16" s="67" t="s">
        <v>5</v>
      </c>
      <c r="G16" s="67" t="s">
        <v>9</v>
      </c>
      <c r="H16" s="67" t="s">
        <v>27</v>
      </c>
      <c r="I16" s="68" t="s">
        <v>1269</v>
      </c>
      <c r="J16" s="67">
        <v>1</v>
      </c>
      <c r="K16" s="67" t="s">
        <v>151</v>
      </c>
      <c r="L16" s="67" t="s">
        <v>10</v>
      </c>
      <c r="M16" s="68" t="s">
        <v>84</v>
      </c>
      <c r="N16" s="67" t="s">
        <v>88</v>
      </c>
      <c r="O16" s="67"/>
      <c r="P16" s="65" t="s">
        <v>1268</v>
      </c>
      <c r="Q16" s="66" t="s">
        <v>1267</v>
      </c>
      <c r="R16" s="65" t="s">
        <v>635</v>
      </c>
      <c r="S16" s="65"/>
      <c r="T16" s="65"/>
      <c r="U16" s="65" t="s">
        <v>1266</v>
      </c>
      <c r="V16" s="65"/>
    </row>
    <row r="17" spans="1:22" s="64" customFormat="1" ht="252.75" customHeight="1">
      <c r="A17" s="67" t="s">
        <v>1265</v>
      </c>
      <c r="B17" s="67" t="s">
        <v>207</v>
      </c>
      <c r="C17" s="68" t="s">
        <v>85</v>
      </c>
      <c r="D17" s="68" t="s">
        <v>96</v>
      </c>
      <c r="E17" s="68" t="s">
        <v>97</v>
      </c>
      <c r="F17" s="67" t="s">
        <v>7</v>
      </c>
      <c r="G17" s="67" t="s">
        <v>9</v>
      </c>
      <c r="H17" s="67" t="s">
        <v>27</v>
      </c>
      <c r="I17" s="68" t="s">
        <v>1264</v>
      </c>
      <c r="J17" s="67">
        <v>1</v>
      </c>
      <c r="K17" s="69" t="s">
        <v>99</v>
      </c>
      <c r="L17" s="67" t="s">
        <v>10</v>
      </c>
      <c r="M17" s="68" t="s">
        <v>84</v>
      </c>
      <c r="N17" s="67" t="s">
        <v>88</v>
      </c>
      <c r="O17" s="67"/>
      <c r="P17" s="65" t="s">
        <v>1221</v>
      </c>
      <c r="Q17" s="66" t="s">
        <v>1263</v>
      </c>
      <c r="R17" s="65" t="s">
        <v>635</v>
      </c>
      <c r="S17" s="65"/>
      <c r="T17" s="65"/>
      <c r="U17" s="65" t="s">
        <v>634</v>
      </c>
      <c r="V17" s="65"/>
    </row>
    <row r="18" spans="1:22" s="64" customFormat="1" ht="192.75" customHeight="1">
      <c r="A18" s="67" t="s">
        <v>1262</v>
      </c>
      <c r="B18" s="67" t="s">
        <v>207</v>
      </c>
      <c r="C18" s="68" t="s">
        <v>85</v>
      </c>
      <c r="D18" s="68" t="s">
        <v>96</v>
      </c>
      <c r="E18" s="68" t="s">
        <v>97</v>
      </c>
      <c r="F18" s="67" t="s">
        <v>5</v>
      </c>
      <c r="G18" s="67" t="s">
        <v>9</v>
      </c>
      <c r="H18" s="67" t="s">
        <v>27</v>
      </c>
      <c r="I18" s="68" t="s">
        <v>101</v>
      </c>
      <c r="J18" s="67">
        <v>1</v>
      </c>
      <c r="K18" s="69" t="s">
        <v>98</v>
      </c>
      <c r="L18" s="67" t="s">
        <v>10</v>
      </c>
      <c r="M18" s="68" t="s">
        <v>84</v>
      </c>
      <c r="N18" s="67" t="s">
        <v>88</v>
      </c>
      <c r="O18" s="67"/>
      <c r="P18" s="65" t="s">
        <v>1212</v>
      </c>
      <c r="Q18" s="66" t="s">
        <v>1261</v>
      </c>
      <c r="R18" s="65" t="s">
        <v>635</v>
      </c>
      <c r="S18" s="65"/>
      <c r="T18" s="65"/>
      <c r="U18" s="65" t="s">
        <v>634</v>
      </c>
      <c r="V18" s="65"/>
    </row>
    <row r="19" spans="1:22" s="64" customFormat="1" ht="192.75" customHeight="1">
      <c r="A19" s="67" t="s">
        <v>1260</v>
      </c>
      <c r="B19" s="67" t="s">
        <v>207</v>
      </c>
      <c r="C19" s="68" t="s">
        <v>85</v>
      </c>
      <c r="D19" s="68" t="s">
        <v>96</v>
      </c>
      <c r="E19" s="68" t="s">
        <v>97</v>
      </c>
      <c r="F19" s="67" t="s">
        <v>4</v>
      </c>
      <c r="G19" s="67" t="s">
        <v>9</v>
      </c>
      <c r="H19" s="67" t="s">
        <v>27</v>
      </c>
      <c r="I19" s="68" t="s">
        <v>1259</v>
      </c>
      <c r="J19" s="67">
        <v>1</v>
      </c>
      <c r="K19" s="69" t="s">
        <v>103</v>
      </c>
      <c r="L19" s="67" t="s">
        <v>10</v>
      </c>
      <c r="M19" s="68" t="s">
        <v>84</v>
      </c>
      <c r="N19" s="67" t="s">
        <v>94</v>
      </c>
      <c r="O19" s="67"/>
      <c r="P19" s="65" t="s">
        <v>1240</v>
      </c>
      <c r="Q19" s="66" t="s">
        <v>1258</v>
      </c>
      <c r="R19" s="65" t="s">
        <v>635</v>
      </c>
      <c r="S19" s="65"/>
      <c r="T19" s="65"/>
      <c r="U19" s="65" t="s">
        <v>634</v>
      </c>
      <c r="V19" s="65"/>
    </row>
    <row r="20" spans="1:22" s="64" customFormat="1" ht="213" customHeight="1">
      <c r="A20" s="67" t="s">
        <v>1257</v>
      </c>
      <c r="B20" s="67" t="s">
        <v>207</v>
      </c>
      <c r="C20" s="68" t="s">
        <v>85</v>
      </c>
      <c r="D20" s="68" t="s">
        <v>96</v>
      </c>
      <c r="E20" s="68" t="s">
        <v>97</v>
      </c>
      <c r="F20" s="67" t="s">
        <v>104</v>
      </c>
      <c r="G20" s="67" t="s">
        <v>9</v>
      </c>
      <c r="H20" s="67" t="s">
        <v>27</v>
      </c>
      <c r="I20" s="68" t="s">
        <v>1256</v>
      </c>
      <c r="J20" s="67">
        <v>1</v>
      </c>
      <c r="K20" s="69" t="s">
        <v>103</v>
      </c>
      <c r="L20" s="67" t="s">
        <v>10</v>
      </c>
      <c r="M20" s="68" t="s">
        <v>84</v>
      </c>
      <c r="N20" s="67" t="s">
        <v>94</v>
      </c>
      <c r="O20" s="67"/>
      <c r="P20" s="65" t="s">
        <v>1240</v>
      </c>
      <c r="Q20" s="66" t="s">
        <v>1255</v>
      </c>
      <c r="R20" s="65" t="s">
        <v>635</v>
      </c>
      <c r="S20" s="65"/>
      <c r="T20" s="65"/>
      <c r="U20" s="65" t="s">
        <v>634</v>
      </c>
      <c r="V20" s="65"/>
    </row>
    <row r="21" spans="1:22" s="64" customFormat="1" ht="172.5" customHeight="1">
      <c r="A21" s="67" t="s">
        <v>1254</v>
      </c>
      <c r="B21" s="67" t="s">
        <v>207</v>
      </c>
      <c r="C21" s="68" t="s">
        <v>85</v>
      </c>
      <c r="D21" s="68" t="s">
        <v>96</v>
      </c>
      <c r="E21" s="68" t="s">
        <v>97</v>
      </c>
      <c r="F21" s="67" t="s">
        <v>104</v>
      </c>
      <c r="G21" s="67" t="s">
        <v>9</v>
      </c>
      <c r="H21" s="67" t="s">
        <v>27</v>
      </c>
      <c r="I21" s="68" t="s">
        <v>1253</v>
      </c>
      <c r="J21" s="67">
        <v>1</v>
      </c>
      <c r="K21" s="69" t="s">
        <v>103</v>
      </c>
      <c r="L21" s="67" t="s">
        <v>10</v>
      </c>
      <c r="M21" s="68" t="s">
        <v>84</v>
      </c>
      <c r="N21" s="67" t="s">
        <v>94</v>
      </c>
      <c r="O21" s="67"/>
      <c r="P21" s="65" t="s">
        <v>100</v>
      </c>
      <c r="Q21" s="66" t="s">
        <v>1252</v>
      </c>
      <c r="R21" s="65" t="s">
        <v>635</v>
      </c>
      <c r="S21" s="65"/>
      <c r="T21" s="65"/>
      <c r="U21" s="65" t="s">
        <v>634</v>
      </c>
      <c r="V21" s="65"/>
    </row>
    <row r="22" spans="1:22" s="64" customFormat="1" ht="205.5" customHeight="1">
      <c r="A22" s="67" t="s">
        <v>1251</v>
      </c>
      <c r="B22" s="67" t="s">
        <v>207</v>
      </c>
      <c r="C22" s="68" t="s">
        <v>85</v>
      </c>
      <c r="D22" s="68" t="s">
        <v>96</v>
      </c>
      <c r="E22" s="68" t="s">
        <v>97</v>
      </c>
      <c r="F22" s="67" t="s">
        <v>5</v>
      </c>
      <c r="G22" s="67" t="s">
        <v>9</v>
      </c>
      <c r="H22" s="67" t="s">
        <v>27</v>
      </c>
      <c r="I22" s="68" t="s">
        <v>1250</v>
      </c>
      <c r="J22" s="67">
        <v>1</v>
      </c>
      <c r="K22" s="69" t="s">
        <v>98</v>
      </c>
      <c r="L22" s="67" t="s">
        <v>10</v>
      </c>
      <c r="M22" s="68" t="s">
        <v>84</v>
      </c>
      <c r="N22" s="67" t="s">
        <v>88</v>
      </c>
      <c r="O22" s="67"/>
      <c r="P22" s="65" t="s">
        <v>100</v>
      </c>
      <c r="Q22" s="66" t="s">
        <v>1249</v>
      </c>
      <c r="R22" s="65" t="s">
        <v>635</v>
      </c>
      <c r="S22" s="65"/>
      <c r="T22" s="65"/>
      <c r="U22" s="65" t="s">
        <v>634</v>
      </c>
      <c r="V22" s="65"/>
    </row>
    <row r="23" spans="1:22" s="64" customFormat="1" ht="192.75" customHeight="1">
      <c r="A23" s="67" t="s">
        <v>1248</v>
      </c>
      <c r="B23" s="67" t="s">
        <v>207</v>
      </c>
      <c r="C23" s="68" t="s">
        <v>85</v>
      </c>
      <c r="D23" s="68" t="s">
        <v>96</v>
      </c>
      <c r="E23" s="68" t="s">
        <v>97</v>
      </c>
      <c r="F23" s="67" t="s">
        <v>95</v>
      </c>
      <c r="G23" s="67" t="s">
        <v>9</v>
      </c>
      <c r="H23" s="67" t="s">
        <v>27</v>
      </c>
      <c r="I23" s="68" t="s">
        <v>1247</v>
      </c>
      <c r="J23" s="67">
        <v>1</v>
      </c>
      <c r="K23" s="69" t="s">
        <v>115</v>
      </c>
      <c r="L23" s="67" t="s">
        <v>10</v>
      </c>
      <c r="M23" s="68" t="s">
        <v>84</v>
      </c>
      <c r="N23" s="67" t="s">
        <v>94</v>
      </c>
      <c r="O23" s="67"/>
      <c r="P23" s="65" t="s">
        <v>1212</v>
      </c>
      <c r="Q23" s="66" t="s">
        <v>1246</v>
      </c>
      <c r="R23" s="65" t="s">
        <v>635</v>
      </c>
      <c r="S23" s="65"/>
      <c r="T23" s="65"/>
      <c r="U23" s="65" t="s">
        <v>634</v>
      </c>
      <c r="V23" s="65"/>
    </row>
    <row r="24" spans="1:22" s="64" customFormat="1" ht="409.5" customHeight="1">
      <c r="A24" s="67" t="s">
        <v>1245</v>
      </c>
      <c r="B24" s="67" t="s">
        <v>207</v>
      </c>
      <c r="C24" s="68" t="s">
        <v>85</v>
      </c>
      <c r="D24" s="68" t="s">
        <v>96</v>
      </c>
      <c r="E24" s="68" t="s">
        <v>97</v>
      </c>
      <c r="F24" s="67" t="s">
        <v>5</v>
      </c>
      <c r="G24" s="67" t="s">
        <v>9</v>
      </c>
      <c r="H24" s="67" t="s">
        <v>27</v>
      </c>
      <c r="I24" s="68" t="s">
        <v>1244</v>
      </c>
      <c r="J24" s="67">
        <v>1</v>
      </c>
      <c r="K24" s="69" t="s">
        <v>107</v>
      </c>
      <c r="L24" s="67" t="s">
        <v>10</v>
      </c>
      <c r="M24" s="68" t="s">
        <v>84</v>
      </c>
      <c r="N24" s="67" t="s">
        <v>88</v>
      </c>
      <c r="O24" s="67"/>
      <c r="P24" s="65" t="s">
        <v>100</v>
      </c>
      <c r="Q24" s="66" t="s">
        <v>1243</v>
      </c>
      <c r="R24" s="65" t="s">
        <v>635</v>
      </c>
      <c r="S24" s="65"/>
      <c r="T24" s="65"/>
      <c r="U24" s="65" t="s">
        <v>634</v>
      </c>
      <c r="V24" s="65"/>
    </row>
    <row r="25" spans="1:22" s="64" customFormat="1" ht="265.5" customHeight="1">
      <c r="A25" s="67" t="s">
        <v>1242</v>
      </c>
      <c r="B25" s="67" t="s">
        <v>207</v>
      </c>
      <c r="C25" s="68" t="s">
        <v>85</v>
      </c>
      <c r="D25" s="68" t="s">
        <v>96</v>
      </c>
      <c r="E25" s="68" t="s">
        <v>97</v>
      </c>
      <c r="F25" s="67" t="s">
        <v>104</v>
      </c>
      <c r="G25" s="67" t="s">
        <v>9</v>
      </c>
      <c r="H25" s="67" t="s">
        <v>27</v>
      </c>
      <c r="I25" s="68" t="s">
        <v>1241</v>
      </c>
      <c r="J25" s="67">
        <v>1</v>
      </c>
      <c r="K25" s="69" t="s">
        <v>103</v>
      </c>
      <c r="L25" s="67" t="s">
        <v>10</v>
      </c>
      <c r="M25" s="68" t="s">
        <v>84</v>
      </c>
      <c r="N25" s="67" t="s">
        <v>94</v>
      </c>
      <c r="O25" s="67"/>
      <c r="P25" s="65" t="s">
        <v>1240</v>
      </c>
      <c r="Q25" s="66" t="s">
        <v>1239</v>
      </c>
      <c r="R25" s="65" t="s">
        <v>635</v>
      </c>
      <c r="S25" s="65"/>
      <c r="T25" s="65"/>
      <c r="U25" s="65" t="s">
        <v>634</v>
      </c>
      <c r="V25" s="65"/>
    </row>
    <row r="26" spans="1:22" s="64" customFormat="1" ht="186" customHeight="1">
      <c r="A26" s="67" t="s">
        <v>1238</v>
      </c>
      <c r="B26" s="67" t="s">
        <v>207</v>
      </c>
      <c r="C26" s="68" t="s">
        <v>85</v>
      </c>
      <c r="D26" s="68" t="s">
        <v>96</v>
      </c>
      <c r="E26" s="68" t="s">
        <v>97</v>
      </c>
      <c r="F26" s="67" t="s">
        <v>104</v>
      </c>
      <c r="G26" s="67" t="s">
        <v>9</v>
      </c>
      <c r="H26" s="67" t="s">
        <v>27</v>
      </c>
      <c r="I26" s="68" t="s">
        <v>1237</v>
      </c>
      <c r="J26" s="67">
        <v>1</v>
      </c>
      <c r="K26" s="69" t="s">
        <v>103</v>
      </c>
      <c r="L26" s="67" t="s">
        <v>10</v>
      </c>
      <c r="M26" s="68" t="s">
        <v>84</v>
      </c>
      <c r="N26" s="67" t="s">
        <v>94</v>
      </c>
      <c r="O26" s="67"/>
      <c r="P26" s="65" t="s">
        <v>100</v>
      </c>
      <c r="Q26" s="66" t="s">
        <v>1236</v>
      </c>
      <c r="R26" s="65" t="s">
        <v>635</v>
      </c>
      <c r="S26" s="65"/>
      <c r="T26" s="65"/>
      <c r="U26" s="65" t="s">
        <v>634</v>
      </c>
      <c r="V26" s="65"/>
    </row>
    <row r="27" spans="1:22" s="64" customFormat="1" ht="323.25" customHeight="1">
      <c r="A27" s="67" t="s">
        <v>1235</v>
      </c>
      <c r="B27" s="67" t="s">
        <v>207</v>
      </c>
      <c r="C27" s="68" t="s">
        <v>85</v>
      </c>
      <c r="D27" s="68" t="s">
        <v>96</v>
      </c>
      <c r="E27" s="68" t="s">
        <v>97</v>
      </c>
      <c r="F27" s="67" t="s">
        <v>5</v>
      </c>
      <c r="G27" s="67" t="s">
        <v>9</v>
      </c>
      <c r="H27" s="67" t="s">
        <v>27</v>
      </c>
      <c r="I27" s="68" t="s">
        <v>1234</v>
      </c>
      <c r="J27" s="67">
        <v>1</v>
      </c>
      <c r="K27" s="69" t="s">
        <v>98</v>
      </c>
      <c r="L27" s="67" t="s">
        <v>10</v>
      </c>
      <c r="M27" s="68" t="s">
        <v>84</v>
      </c>
      <c r="N27" s="67" t="s">
        <v>88</v>
      </c>
      <c r="O27" s="67"/>
      <c r="P27" s="65" t="s">
        <v>100</v>
      </c>
      <c r="Q27" s="66" t="s">
        <v>1233</v>
      </c>
      <c r="R27" s="65" t="s">
        <v>635</v>
      </c>
      <c r="S27" s="65"/>
      <c r="T27" s="65"/>
      <c r="U27" s="65" t="s">
        <v>634</v>
      </c>
      <c r="V27" s="65"/>
    </row>
    <row r="28" spans="1:22" s="64" customFormat="1" ht="179.25" customHeight="1">
      <c r="A28" s="67" t="s">
        <v>1232</v>
      </c>
      <c r="B28" s="67" t="s">
        <v>207</v>
      </c>
      <c r="C28" s="68" t="s">
        <v>85</v>
      </c>
      <c r="D28" s="68" t="s">
        <v>96</v>
      </c>
      <c r="E28" s="68" t="s">
        <v>97</v>
      </c>
      <c r="F28" s="67" t="s">
        <v>5</v>
      </c>
      <c r="G28" s="67" t="s">
        <v>9</v>
      </c>
      <c r="H28" s="67" t="s">
        <v>27</v>
      </c>
      <c r="I28" s="68" t="s">
        <v>1231</v>
      </c>
      <c r="J28" s="67">
        <v>1</v>
      </c>
      <c r="K28" s="69" t="s">
        <v>99</v>
      </c>
      <c r="L28" s="67" t="s">
        <v>10</v>
      </c>
      <c r="M28" s="68" t="s">
        <v>84</v>
      </c>
      <c r="N28" s="67" t="s">
        <v>88</v>
      </c>
      <c r="O28" s="67"/>
      <c r="P28" s="65" t="s">
        <v>100</v>
      </c>
      <c r="Q28" s="66" t="s">
        <v>1230</v>
      </c>
      <c r="R28" s="65" t="s">
        <v>635</v>
      </c>
      <c r="S28" s="65"/>
      <c r="T28" s="65"/>
      <c r="U28" s="65" t="s">
        <v>634</v>
      </c>
      <c r="V28" s="65"/>
    </row>
    <row r="29" spans="1:22" s="64" customFormat="1" ht="199.5" customHeight="1">
      <c r="A29" s="67" t="s">
        <v>1229</v>
      </c>
      <c r="B29" s="67" t="s">
        <v>207</v>
      </c>
      <c r="C29" s="68" t="s">
        <v>85</v>
      </c>
      <c r="D29" s="68" t="s">
        <v>96</v>
      </c>
      <c r="E29" s="68" t="s">
        <v>97</v>
      </c>
      <c r="F29" s="67" t="s">
        <v>7</v>
      </c>
      <c r="G29" s="67" t="s">
        <v>9</v>
      </c>
      <c r="H29" s="67" t="s">
        <v>27</v>
      </c>
      <c r="I29" s="68" t="s">
        <v>1228</v>
      </c>
      <c r="J29" s="67">
        <v>1</v>
      </c>
      <c r="K29" s="69" t="s">
        <v>98</v>
      </c>
      <c r="L29" s="67" t="s">
        <v>10</v>
      </c>
      <c r="M29" s="68" t="s">
        <v>84</v>
      </c>
      <c r="N29" s="67" t="s">
        <v>88</v>
      </c>
      <c r="O29" s="67"/>
      <c r="P29" s="65" t="s">
        <v>100</v>
      </c>
      <c r="Q29" s="66" t="s">
        <v>1227</v>
      </c>
      <c r="R29" s="65" t="s">
        <v>635</v>
      </c>
      <c r="S29" s="65"/>
      <c r="T29" s="65"/>
      <c r="U29" s="65" t="s">
        <v>634</v>
      </c>
      <c r="V29" s="65"/>
    </row>
    <row r="30" spans="1:22" s="64" customFormat="1" ht="179.25" customHeight="1">
      <c r="A30" s="67" t="s">
        <v>1226</v>
      </c>
      <c r="B30" s="67" t="s">
        <v>207</v>
      </c>
      <c r="C30" s="68" t="s">
        <v>85</v>
      </c>
      <c r="D30" s="68" t="s">
        <v>96</v>
      </c>
      <c r="E30" s="68" t="s">
        <v>97</v>
      </c>
      <c r="F30" s="67" t="s">
        <v>5</v>
      </c>
      <c r="G30" s="67" t="s">
        <v>9</v>
      </c>
      <c r="H30" s="67" t="s">
        <v>27</v>
      </c>
      <c r="I30" s="68" t="s">
        <v>1225</v>
      </c>
      <c r="J30" s="67">
        <v>1</v>
      </c>
      <c r="K30" s="69" t="s">
        <v>98</v>
      </c>
      <c r="L30" s="67" t="s">
        <v>10</v>
      </c>
      <c r="M30" s="68" t="s">
        <v>84</v>
      </c>
      <c r="N30" s="67" t="s">
        <v>88</v>
      </c>
      <c r="O30" s="67"/>
      <c r="P30" s="65" t="s">
        <v>100</v>
      </c>
      <c r="Q30" s="66" t="s">
        <v>1224</v>
      </c>
      <c r="R30" s="65" t="s">
        <v>635</v>
      </c>
      <c r="S30" s="65"/>
      <c r="T30" s="65"/>
      <c r="U30" s="65" t="s">
        <v>634</v>
      </c>
      <c r="V30" s="65"/>
    </row>
    <row r="31" spans="1:22" s="64" customFormat="1" ht="186.75" customHeight="1">
      <c r="A31" s="67" t="s">
        <v>1223</v>
      </c>
      <c r="B31" s="67" t="s">
        <v>207</v>
      </c>
      <c r="C31" s="68" t="s">
        <v>85</v>
      </c>
      <c r="D31" s="68" t="s">
        <v>96</v>
      </c>
      <c r="E31" s="68" t="s">
        <v>97</v>
      </c>
      <c r="F31" s="67" t="s">
        <v>6</v>
      </c>
      <c r="G31" s="67" t="s">
        <v>9</v>
      </c>
      <c r="H31" s="67" t="s">
        <v>27</v>
      </c>
      <c r="I31" s="68" t="s">
        <v>1222</v>
      </c>
      <c r="J31" s="67">
        <v>1</v>
      </c>
      <c r="K31" s="69" t="s">
        <v>99</v>
      </c>
      <c r="L31" s="67" t="s">
        <v>10</v>
      </c>
      <c r="M31" s="68" t="s">
        <v>84</v>
      </c>
      <c r="N31" s="67" t="s">
        <v>88</v>
      </c>
      <c r="O31" s="67"/>
      <c r="P31" s="65" t="s">
        <v>1221</v>
      </c>
      <c r="Q31" s="66" t="s">
        <v>1220</v>
      </c>
      <c r="R31" s="65" t="s">
        <v>635</v>
      </c>
      <c r="S31" s="65"/>
      <c r="T31" s="65"/>
      <c r="U31" s="65" t="s">
        <v>634</v>
      </c>
      <c r="V31" s="65"/>
    </row>
    <row r="32" spans="1:22" s="64" customFormat="1" ht="186.75" customHeight="1">
      <c r="A32" s="67" t="s">
        <v>1219</v>
      </c>
      <c r="B32" s="67" t="s">
        <v>207</v>
      </c>
      <c r="C32" s="68" t="s">
        <v>85</v>
      </c>
      <c r="D32" s="68" t="s">
        <v>96</v>
      </c>
      <c r="E32" s="68" t="s">
        <v>97</v>
      </c>
      <c r="F32" s="67" t="s">
        <v>104</v>
      </c>
      <c r="G32" s="67" t="s">
        <v>9</v>
      </c>
      <c r="H32" s="67" t="s">
        <v>27</v>
      </c>
      <c r="I32" s="68" t="s">
        <v>1218</v>
      </c>
      <c r="J32" s="67">
        <v>1</v>
      </c>
      <c r="K32" s="69" t="s">
        <v>103</v>
      </c>
      <c r="L32" s="67" t="s">
        <v>10</v>
      </c>
      <c r="M32" s="68" t="s">
        <v>84</v>
      </c>
      <c r="N32" s="67" t="s">
        <v>94</v>
      </c>
      <c r="O32" s="67"/>
      <c r="P32" s="65" t="s">
        <v>100</v>
      </c>
      <c r="Q32" s="66" t="s">
        <v>1217</v>
      </c>
      <c r="R32" s="65" t="s">
        <v>635</v>
      </c>
      <c r="S32" s="65"/>
      <c r="T32" s="65"/>
      <c r="U32" s="65" t="s">
        <v>634</v>
      </c>
      <c r="V32" s="65"/>
    </row>
    <row r="33" spans="1:22" s="64" customFormat="1" ht="219" customHeight="1">
      <c r="A33" s="67" t="s">
        <v>1216</v>
      </c>
      <c r="B33" s="67" t="s">
        <v>207</v>
      </c>
      <c r="C33" s="68" t="s">
        <v>85</v>
      </c>
      <c r="D33" s="68" t="s">
        <v>96</v>
      </c>
      <c r="E33" s="68" t="s">
        <v>97</v>
      </c>
      <c r="F33" s="67" t="s">
        <v>6</v>
      </c>
      <c r="G33" s="67" t="s">
        <v>9</v>
      </c>
      <c r="H33" s="67" t="s">
        <v>27</v>
      </c>
      <c r="I33" s="68" t="s">
        <v>1215</v>
      </c>
      <c r="J33" s="67">
        <v>1</v>
      </c>
      <c r="K33" s="69" t="s">
        <v>99</v>
      </c>
      <c r="L33" s="67" t="s">
        <v>10</v>
      </c>
      <c r="M33" s="68" t="s">
        <v>84</v>
      </c>
      <c r="N33" s="67" t="s">
        <v>88</v>
      </c>
      <c r="O33" s="67"/>
      <c r="P33" s="65" t="s">
        <v>100</v>
      </c>
      <c r="Q33" s="66" t="s">
        <v>1214</v>
      </c>
      <c r="R33" s="65" t="s">
        <v>635</v>
      </c>
      <c r="S33" s="65"/>
      <c r="T33" s="65"/>
      <c r="U33" s="65" t="s">
        <v>634</v>
      </c>
      <c r="V33" s="65"/>
    </row>
    <row r="34" spans="1:22" s="64" customFormat="1" ht="212.25" customHeight="1">
      <c r="A34" s="67" t="s">
        <v>1213</v>
      </c>
      <c r="B34" s="67" t="s">
        <v>207</v>
      </c>
      <c r="C34" s="68" t="s">
        <v>85</v>
      </c>
      <c r="D34" s="68" t="s">
        <v>96</v>
      </c>
      <c r="E34" s="68" t="s">
        <v>97</v>
      </c>
      <c r="F34" s="67" t="s">
        <v>5</v>
      </c>
      <c r="G34" s="67" t="s">
        <v>9</v>
      </c>
      <c r="H34" s="67" t="s">
        <v>27</v>
      </c>
      <c r="I34" s="68" t="s">
        <v>101</v>
      </c>
      <c r="J34" s="67">
        <v>1</v>
      </c>
      <c r="K34" s="69" t="s">
        <v>98</v>
      </c>
      <c r="L34" s="67" t="s">
        <v>10</v>
      </c>
      <c r="M34" s="68" t="s">
        <v>84</v>
      </c>
      <c r="N34" s="67" t="s">
        <v>88</v>
      </c>
      <c r="O34" s="67"/>
      <c r="P34" s="65" t="s">
        <v>1212</v>
      </c>
      <c r="Q34" s="66" t="s">
        <v>1211</v>
      </c>
      <c r="R34" s="65" t="s">
        <v>635</v>
      </c>
      <c r="S34" s="65"/>
      <c r="T34" s="65"/>
      <c r="U34" s="65" t="s">
        <v>634</v>
      </c>
      <c r="V34" s="65"/>
    </row>
    <row r="35" spans="1:22" s="64" customFormat="1" ht="108.75" customHeight="1">
      <c r="A35" s="67" t="s">
        <v>1210</v>
      </c>
      <c r="B35" s="67" t="s">
        <v>207</v>
      </c>
      <c r="C35" s="68" t="s">
        <v>85</v>
      </c>
      <c r="D35" s="68" t="s">
        <v>96</v>
      </c>
      <c r="E35" s="68" t="s">
        <v>97</v>
      </c>
      <c r="F35" s="67" t="s">
        <v>5</v>
      </c>
      <c r="G35" s="67" t="s">
        <v>9</v>
      </c>
      <c r="H35" s="67" t="s">
        <v>27</v>
      </c>
      <c r="I35" s="68" t="s">
        <v>1209</v>
      </c>
      <c r="J35" s="67">
        <v>1</v>
      </c>
      <c r="K35" s="69" t="s">
        <v>98</v>
      </c>
      <c r="L35" s="67" t="s">
        <v>10</v>
      </c>
      <c r="M35" s="68" t="s">
        <v>84</v>
      </c>
      <c r="N35" s="67" t="s">
        <v>88</v>
      </c>
      <c r="O35" s="67"/>
      <c r="P35" s="65" t="s">
        <v>100</v>
      </c>
      <c r="Q35" s="66" t="s">
        <v>1208</v>
      </c>
      <c r="R35" s="65" t="s">
        <v>635</v>
      </c>
      <c r="S35" s="65"/>
      <c r="T35" s="65"/>
      <c r="U35" s="65" t="s">
        <v>634</v>
      </c>
      <c r="V35" s="65"/>
    </row>
    <row r="36" spans="1:22" s="64" customFormat="1" ht="321.75" customHeight="1">
      <c r="A36" s="67" t="s">
        <v>1207</v>
      </c>
      <c r="B36" s="67" t="s">
        <v>207</v>
      </c>
      <c r="C36" s="68" t="s">
        <v>85</v>
      </c>
      <c r="D36" s="68" t="s">
        <v>96</v>
      </c>
      <c r="E36" s="68" t="s">
        <v>97</v>
      </c>
      <c r="F36" s="67" t="s">
        <v>6</v>
      </c>
      <c r="G36" s="67" t="s">
        <v>9</v>
      </c>
      <c r="H36" s="67" t="s">
        <v>27</v>
      </c>
      <c r="I36" s="68" t="s">
        <v>1206</v>
      </c>
      <c r="J36" s="67">
        <v>1</v>
      </c>
      <c r="K36" s="69" t="s">
        <v>99</v>
      </c>
      <c r="L36" s="67" t="s">
        <v>10</v>
      </c>
      <c r="M36" s="68" t="s">
        <v>84</v>
      </c>
      <c r="N36" s="67" t="s">
        <v>88</v>
      </c>
      <c r="O36" s="67"/>
      <c r="P36" s="65" t="s">
        <v>100</v>
      </c>
      <c r="Q36" s="66" t="s">
        <v>1205</v>
      </c>
      <c r="R36" s="65" t="s">
        <v>635</v>
      </c>
      <c r="S36" s="65"/>
      <c r="T36" s="65"/>
      <c r="U36" s="65" t="s">
        <v>634</v>
      </c>
      <c r="V36" s="65"/>
    </row>
    <row r="37" spans="1:22" s="64" customFormat="1" ht="327" customHeight="1">
      <c r="A37" s="67" t="s">
        <v>1204</v>
      </c>
      <c r="B37" s="67" t="s">
        <v>207</v>
      </c>
      <c r="C37" s="68" t="s">
        <v>85</v>
      </c>
      <c r="D37" s="68" t="s">
        <v>96</v>
      </c>
      <c r="E37" s="68" t="s">
        <v>97</v>
      </c>
      <c r="F37" s="67" t="s">
        <v>5</v>
      </c>
      <c r="G37" s="67" t="s">
        <v>9</v>
      </c>
      <c r="H37" s="67" t="s">
        <v>27</v>
      </c>
      <c r="I37" s="68" t="s">
        <v>1203</v>
      </c>
      <c r="J37" s="67">
        <v>1</v>
      </c>
      <c r="K37" s="69" t="s">
        <v>99</v>
      </c>
      <c r="L37" s="67" t="s">
        <v>10</v>
      </c>
      <c r="M37" s="68" t="s">
        <v>84</v>
      </c>
      <c r="N37" s="67" t="s">
        <v>88</v>
      </c>
      <c r="O37" s="67"/>
      <c r="P37" s="65" t="s">
        <v>100</v>
      </c>
      <c r="Q37" s="66" t="s">
        <v>1202</v>
      </c>
      <c r="R37" s="65" t="s">
        <v>635</v>
      </c>
      <c r="S37" s="65"/>
      <c r="T37" s="65"/>
      <c r="U37" s="65" t="s">
        <v>634</v>
      </c>
      <c r="V37" s="65"/>
    </row>
    <row r="38" spans="1:22" s="64" customFormat="1" ht="191.25" customHeight="1">
      <c r="A38" s="67" t="s">
        <v>1201</v>
      </c>
      <c r="B38" s="67" t="s">
        <v>207</v>
      </c>
      <c r="C38" s="68" t="s">
        <v>85</v>
      </c>
      <c r="D38" s="68" t="s">
        <v>96</v>
      </c>
      <c r="E38" s="68" t="s">
        <v>97</v>
      </c>
      <c r="F38" s="67" t="s">
        <v>5</v>
      </c>
      <c r="G38" s="67" t="s">
        <v>9</v>
      </c>
      <c r="H38" s="67" t="s">
        <v>27</v>
      </c>
      <c r="I38" s="68" t="s">
        <v>1200</v>
      </c>
      <c r="J38" s="67">
        <v>1</v>
      </c>
      <c r="K38" s="69" t="s">
        <v>98</v>
      </c>
      <c r="L38" s="67" t="s">
        <v>10</v>
      </c>
      <c r="M38" s="68" t="s">
        <v>84</v>
      </c>
      <c r="N38" s="67" t="s">
        <v>88</v>
      </c>
      <c r="O38" s="67"/>
      <c r="P38" s="65" t="s">
        <v>100</v>
      </c>
      <c r="Q38" s="66" t="s">
        <v>1199</v>
      </c>
      <c r="R38" s="65" t="s">
        <v>635</v>
      </c>
      <c r="S38" s="65"/>
      <c r="T38" s="65"/>
      <c r="U38" s="65" t="s">
        <v>634</v>
      </c>
      <c r="V38" s="65"/>
    </row>
    <row r="39" spans="1:22" s="64" customFormat="1" ht="124.5" customHeight="1">
      <c r="A39" s="67" t="s">
        <v>1198</v>
      </c>
      <c r="B39" s="67" t="s">
        <v>207</v>
      </c>
      <c r="C39" s="68" t="s">
        <v>85</v>
      </c>
      <c r="D39" s="68" t="s">
        <v>96</v>
      </c>
      <c r="E39" s="68" t="s">
        <v>97</v>
      </c>
      <c r="F39" s="67" t="s">
        <v>5</v>
      </c>
      <c r="G39" s="67" t="s">
        <v>9</v>
      </c>
      <c r="H39" s="67" t="s">
        <v>27</v>
      </c>
      <c r="I39" s="68" t="s">
        <v>1197</v>
      </c>
      <c r="J39" s="67">
        <v>1</v>
      </c>
      <c r="K39" s="69" t="s">
        <v>99</v>
      </c>
      <c r="L39" s="67" t="s">
        <v>10</v>
      </c>
      <c r="M39" s="68" t="s">
        <v>84</v>
      </c>
      <c r="N39" s="67" t="s">
        <v>88</v>
      </c>
      <c r="O39" s="67"/>
      <c r="P39" s="65" t="s">
        <v>100</v>
      </c>
      <c r="Q39" s="66" t="s">
        <v>1196</v>
      </c>
      <c r="R39" s="65" t="s">
        <v>635</v>
      </c>
      <c r="S39" s="65"/>
      <c r="T39" s="65"/>
      <c r="U39" s="65" t="s">
        <v>634</v>
      </c>
      <c r="V39" s="65"/>
    </row>
    <row r="40" spans="1:22" s="64" customFormat="1" ht="246" customHeight="1">
      <c r="A40" s="67" t="s">
        <v>1195</v>
      </c>
      <c r="B40" s="67" t="s">
        <v>207</v>
      </c>
      <c r="C40" s="68" t="s">
        <v>85</v>
      </c>
      <c r="D40" s="68" t="s">
        <v>96</v>
      </c>
      <c r="E40" s="68" t="s">
        <v>97</v>
      </c>
      <c r="F40" s="67" t="s">
        <v>5</v>
      </c>
      <c r="G40" s="67" t="s">
        <v>9</v>
      </c>
      <c r="H40" s="67" t="s">
        <v>27</v>
      </c>
      <c r="I40" s="68" t="s">
        <v>101</v>
      </c>
      <c r="J40" s="67">
        <v>1</v>
      </c>
      <c r="K40" s="69" t="s">
        <v>98</v>
      </c>
      <c r="L40" s="67" t="s">
        <v>10</v>
      </c>
      <c r="M40" s="68" t="s">
        <v>84</v>
      </c>
      <c r="N40" s="67" t="s">
        <v>88</v>
      </c>
      <c r="O40" s="67"/>
      <c r="P40" s="65" t="s">
        <v>100</v>
      </c>
      <c r="Q40" s="66" t="s">
        <v>1194</v>
      </c>
      <c r="R40" s="65" t="s">
        <v>635</v>
      </c>
      <c r="S40" s="65"/>
      <c r="T40" s="65"/>
      <c r="U40" s="65" t="s">
        <v>634</v>
      </c>
      <c r="V40" s="65"/>
    </row>
    <row r="41" spans="1:22" s="64" customFormat="1" ht="334.5" customHeight="1">
      <c r="A41" s="67" t="s">
        <v>1193</v>
      </c>
      <c r="B41" s="67" t="s">
        <v>207</v>
      </c>
      <c r="C41" s="68" t="s">
        <v>85</v>
      </c>
      <c r="D41" s="68" t="s">
        <v>96</v>
      </c>
      <c r="E41" s="68" t="s">
        <v>97</v>
      </c>
      <c r="F41" s="67" t="s">
        <v>7</v>
      </c>
      <c r="G41" s="67" t="s">
        <v>9</v>
      </c>
      <c r="H41" s="67" t="s">
        <v>27</v>
      </c>
      <c r="I41" s="68" t="s">
        <v>1192</v>
      </c>
      <c r="J41" s="67">
        <v>1</v>
      </c>
      <c r="K41" s="69" t="s">
        <v>98</v>
      </c>
      <c r="L41" s="67" t="s">
        <v>10</v>
      </c>
      <c r="M41" s="68" t="s">
        <v>84</v>
      </c>
      <c r="N41" s="67" t="s">
        <v>88</v>
      </c>
      <c r="O41" s="67"/>
      <c r="P41" s="65" t="s">
        <v>100</v>
      </c>
      <c r="Q41" s="66" t="s">
        <v>1191</v>
      </c>
      <c r="R41" s="72" t="s">
        <v>1190</v>
      </c>
      <c r="S41" s="65"/>
      <c r="T41" s="65" t="s">
        <v>1189</v>
      </c>
      <c r="U41" s="65" t="s">
        <v>634</v>
      </c>
      <c r="V41" s="65"/>
    </row>
    <row r="42" spans="1:22" s="64" customFormat="1" ht="156" customHeight="1">
      <c r="A42" s="67" t="s">
        <v>1188</v>
      </c>
      <c r="B42" s="67" t="s">
        <v>207</v>
      </c>
      <c r="C42" s="68" t="s">
        <v>85</v>
      </c>
      <c r="D42" s="68" t="s">
        <v>96</v>
      </c>
      <c r="E42" s="68" t="s">
        <v>105</v>
      </c>
      <c r="F42" s="67" t="s">
        <v>6</v>
      </c>
      <c r="G42" s="67" t="s">
        <v>9</v>
      </c>
      <c r="H42" s="67" t="s">
        <v>27</v>
      </c>
      <c r="I42" s="68" t="s">
        <v>1187</v>
      </c>
      <c r="J42" s="67">
        <v>1</v>
      </c>
      <c r="K42" s="69" t="s">
        <v>1117</v>
      </c>
      <c r="L42" s="67" t="s">
        <v>10</v>
      </c>
      <c r="M42" s="68" t="s">
        <v>84</v>
      </c>
      <c r="N42" s="67" t="s">
        <v>88</v>
      </c>
      <c r="O42" s="67"/>
      <c r="P42" s="65" t="s">
        <v>1186</v>
      </c>
      <c r="Q42" s="66" t="s">
        <v>1185</v>
      </c>
      <c r="R42" s="65" t="s">
        <v>635</v>
      </c>
      <c r="S42" s="65"/>
      <c r="T42" s="65"/>
      <c r="U42" s="65" t="s">
        <v>634</v>
      </c>
      <c r="V42" s="65"/>
    </row>
    <row r="43" spans="1:22" s="64" customFormat="1" ht="156" customHeight="1">
      <c r="A43" s="67" t="s">
        <v>1184</v>
      </c>
      <c r="B43" s="67" t="s">
        <v>207</v>
      </c>
      <c r="C43" s="68" t="s">
        <v>85</v>
      </c>
      <c r="D43" s="68" t="s">
        <v>96</v>
      </c>
      <c r="E43" s="68" t="s">
        <v>105</v>
      </c>
      <c r="F43" s="67" t="s">
        <v>5</v>
      </c>
      <c r="G43" s="67" t="s">
        <v>9</v>
      </c>
      <c r="H43" s="67" t="s">
        <v>27</v>
      </c>
      <c r="I43" s="68" t="s">
        <v>1183</v>
      </c>
      <c r="J43" s="67">
        <v>1</v>
      </c>
      <c r="K43" s="69" t="s">
        <v>1117</v>
      </c>
      <c r="L43" s="67" t="s">
        <v>10</v>
      </c>
      <c r="M43" s="68" t="s">
        <v>84</v>
      </c>
      <c r="N43" s="67" t="s">
        <v>88</v>
      </c>
      <c r="O43" s="67"/>
      <c r="P43" s="65" t="s">
        <v>1116</v>
      </c>
      <c r="Q43" s="66" t="s">
        <v>1182</v>
      </c>
      <c r="R43" s="65" t="s">
        <v>635</v>
      </c>
      <c r="S43" s="65"/>
      <c r="T43" s="65"/>
      <c r="U43" s="65" t="s">
        <v>634</v>
      </c>
      <c r="V43" s="65"/>
    </row>
    <row r="44" spans="1:22" s="64" customFormat="1" ht="117.75" customHeight="1">
      <c r="A44" s="67" t="s">
        <v>1181</v>
      </c>
      <c r="B44" s="67" t="s">
        <v>207</v>
      </c>
      <c r="C44" s="68" t="s">
        <v>85</v>
      </c>
      <c r="D44" s="68" t="s">
        <v>96</v>
      </c>
      <c r="E44" s="68" t="s">
        <v>105</v>
      </c>
      <c r="F44" s="67" t="s">
        <v>6</v>
      </c>
      <c r="G44" s="67" t="s">
        <v>9</v>
      </c>
      <c r="H44" s="67" t="s">
        <v>27</v>
      </c>
      <c r="I44" s="68" t="s">
        <v>1180</v>
      </c>
      <c r="J44" s="67">
        <v>1</v>
      </c>
      <c r="K44" s="69" t="s">
        <v>99</v>
      </c>
      <c r="L44" s="67" t="s">
        <v>10</v>
      </c>
      <c r="M44" s="68" t="s">
        <v>84</v>
      </c>
      <c r="N44" s="67" t="s">
        <v>88</v>
      </c>
      <c r="O44" s="67"/>
      <c r="P44" s="65" t="s">
        <v>1179</v>
      </c>
      <c r="Q44" s="66" t="s">
        <v>1178</v>
      </c>
      <c r="R44" s="72" t="s">
        <v>1177</v>
      </c>
      <c r="S44" s="65" t="s">
        <v>1176</v>
      </c>
      <c r="T44" s="65"/>
      <c r="U44" s="65" t="s">
        <v>634</v>
      </c>
      <c r="V44" s="65"/>
    </row>
    <row r="45" spans="1:22" s="64" customFormat="1" ht="192.75" customHeight="1">
      <c r="A45" s="67" t="s">
        <v>1175</v>
      </c>
      <c r="B45" s="67" t="s">
        <v>207</v>
      </c>
      <c r="C45" s="68" t="s">
        <v>85</v>
      </c>
      <c r="D45" s="68" t="s">
        <v>96</v>
      </c>
      <c r="E45" s="68" t="s">
        <v>105</v>
      </c>
      <c r="F45" s="67" t="s">
        <v>5</v>
      </c>
      <c r="G45" s="67" t="s">
        <v>9</v>
      </c>
      <c r="H45" s="67" t="s">
        <v>27</v>
      </c>
      <c r="I45" s="68" t="s">
        <v>1174</v>
      </c>
      <c r="J45" s="67">
        <v>1</v>
      </c>
      <c r="K45" s="69" t="s">
        <v>1117</v>
      </c>
      <c r="L45" s="67" t="s">
        <v>10</v>
      </c>
      <c r="M45" s="68" t="s">
        <v>84</v>
      </c>
      <c r="N45" s="67" t="s">
        <v>88</v>
      </c>
      <c r="O45" s="67"/>
      <c r="P45" s="65" t="s">
        <v>1173</v>
      </c>
      <c r="Q45" s="66" t="s">
        <v>1172</v>
      </c>
      <c r="R45" s="65" t="s">
        <v>635</v>
      </c>
      <c r="S45" s="65"/>
      <c r="T45" s="65"/>
      <c r="U45" s="65" t="s">
        <v>634</v>
      </c>
      <c r="V45" s="65"/>
    </row>
    <row r="46" spans="1:22" s="64" customFormat="1" ht="115.5" customHeight="1">
      <c r="A46" s="67" t="s">
        <v>1171</v>
      </c>
      <c r="B46" s="67" t="s">
        <v>207</v>
      </c>
      <c r="C46" s="68" t="s">
        <v>85</v>
      </c>
      <c r="D46" s="68" t="s">
        <v>96</v>
      </c>
      <c r="E46" s="68" t="s">
        <v>105</v>
      </c>
      <c r="F46" s="67" t="s">
        <v>6</v>
      </c>
      <c r="G46" s="67" t="s">
        <v>9</v>
      </c>
      <c r="H46" s="67" t="s">
        <v>27</v>
      </c>
      <c r="I46" s="68" t="s">
        <v>1170</v>
      </c>
      <c r="J46" s="67">
        <v>1</v>
      </c>
      <c r="K46" s="69" t="s">
        <v>1117</v>
      </c>
      <c r="L46" s="67" t="s">
        <v>10</v>
      </c>
      <c r="M46" s="68" t="s">
        <v>84</v>
      </c>
      <c r="N46" s="67" t="s">
        <v>88</v>
      </c>
      <c r="O46" s="67"/>
      <c r="P46" s="65" t="s">
        <v>1162</v>
      </c>
      <c r="Q46" s="66" t="s">
        <v>1169</v>
      </c>
      <c r="R46" s="65" t="s">
        <v>635</v>
      </c>
      <c r="S46" s="65"/>
      <c r="T46" s="65"/>
      <c r="U46" s="65" t="s">
        <v>634</v>
      </c>
      <c r="V46" s="65"/>
    </row>
    <row r="47" spans="1:22" s="64" customFormat="1" ht="219" customHeight="1">
      <c r="A47" s="67" t="s">
        <v>1168</v>
      </c>
      <c r="B47" s="67" t="s">
        <v>207</v>
      </c>
      <c r="C47" s="68" t="s">
        <v>85</v>
      </c>
      <c r="D47" s="68" t="s">
        <v>96</v>
      </c>
      <c r="E47" s="68" t="s">
        <v>105</v>
      </c>
      <c r="F47" s="67" t="s">
        <v>4</v>
      </c>
      <c r="G47" s="67" t="s">
        <v>9</v>
      </c>
      <c r="H47" s="67" t="s">
        <v>27</v>
      </c>
      <c r="I47" s="68" t="s">
        <v>1167</v>
      </c>
      <c r="J47" s="67">
        <v>1</v>
      </c>
      <c r="K47" s="69" t="s">
        <v>115</v>
      </c>
      <c r="L47" s="67" t="s">
        <v>10</v>
      </c>
      <c r="M47" s="68" t="s">
        <v>84</v>
      </c>
      <c r="N47" s="67" t="s">
        <v>94</v>
      </c>
      <c r="O47" s="67"/>
      <c r="P47" s="65" t="s">
        <v>1166</v>
      </c>
      <c r="Q47" s="66" t="s">
        <v>1165</v>
      </c>
      <c r="R47" s="65" t="s">
        <v>635</v>
      </c>
      <c r="S47" s="65"/>
      <c r="T47" s="65"/>
      <c r="U47" s="65" t="s">
        <v>634</v>
      </c>
      <c r="V47" s="65"/>
    </row>
    <row r="48" spans="1:22" s="64" customFormat="1" ht="220.5" customHeight="1">
      <c r="A48" s="67" t="s">
        <v>1164</v>
      </c>
      <c r="B48" s="67" t="s">
        <v>207</v>
      </c>
      <c r="C48" s="68" t="s">
        <v>85</v>
      </c>
      <c r="D48" s="68" t="s">
        <v>96</v>
      </c>
      <c r="E48" s="68" t="s">
        <v>105</v>
      </c>
      <c r="F48" s="67" t="s">
        <v>4</v>
      </c>
      <c r="G48" s="67" t="s">
        <v>9</v>
      </c>
      <c r="H48" s="67" t="s">
        <v>27</v>
      </c>
      <c r="I48" s="68" t="s">
        <v>1163</v>
      </c>
      <c r="J48" s="67">
        <v>1</v>
      </c>
      <c r="K48" s="69" t="s">
        <v>115</v>
      </c>
      <c r="L48" s="67" t="s">
        <v>10</v>
      </c>
      <c r="M48" s="68" t="s">
        <v>84</v>
      </c>
      <c r="N48" s="67" t="s">
        <v>94</v>
      </c>
      <c r="O48" s="67"/>
      <c r="P48" s="65" t="s">
        <v>1162</v>
      </c>
      <c r="Q48" s="66" t="s">
        <v>1161</v>
      </c>
      <c r="R48" s="72" t="s">
        <v>1160</v>
      </c>
      <c r="S48" s="65"/>
      <c r="T48" s="65" t="s">
        <v>640</v>
      </c>
      <c r="U48" s="65" t="s">
        <v>634</v>
      </c>
      <c r="V48" s="65"/>
    </row>
    <row r="49" spans="1:22" s="64" customFormat="1" ht="106.5" customHeight="1">
      <c r="A49" s="67" t="s">
        <v>1159</v>
      </c>
      <c r="B49" s="67" t="s">
        <v>207</v>
      </c>
      <c r="C49" s="68" t="s">
        <v>85</v>
      </c>
      <c r="D49" s="68" t="s">
        <v>96</v>
      </c>
      <c r="E49" s="68" t="s">
        <v>105</v>
      </c>
      <c r="F49" s="67" t="s">
        <v>6</v>
      </c>
      <c r="G49" s="67" t="s">
        <v>9</v>
      </c>
      <c r="H49" s="67" t="s">
        <v>27</v>
      </c>
      <c r="I49" s="68" t="s">
        <v>1158</v>
      </c>
      <c r="J49" s="67">
        <v>1</v>
      </c>
      <c r="K49" s="69" t="s">
        <v>1117</v>
      </c>
      <c r="L49" s="67" t="s">
        <v>10</v>
      </c>
      <c r="M49" s="68" t="s">
        <v>84</v>
      </c>
      <c r="N49" s="67" t="s">
        <v>88</v>
      </c>
      <c r="O49" s="67"/>
      <c r="P49" s="65" t="s">
        <v>1157</v>
      </c>
      <c r="Q49" s="66" t="s">
        <v>1156</v>
      </c>
      <c r="R49" s="65" t="s">
        <v>635</v>
      </c>
      <c r="S49" s="65"/>
      <c r="T49" s="65"/>
      <c r="U49" s="65" t="s">
        <v>634</v>
      </c>
      <c r="V49" s="65"/>
    </row>
    <row r="50" spans="1:22" s="64" customFormat="1" ht="226.5" customHeight="1">
      <c r="A50" s="67" t="s">
        <v>1155</v>
      </c>
      <c r="B50" s="67" t="s">
        <v>207</v>
      </c>
      <c r="C50" s="68" t="s">
        <v>85</v>
      </c>
      <c r="D50" s="68" t="s">
        <v>96</v>
      </c>
      <c r="E50" s="68" t="s">
        <v>105</v>
      </c>
      <c r="F50" s="67" t="s">
        <v>5</v>
      </c>
      <c r="G50" s="67" t="s">
        <v>9</v>
      </c>
      <c r="H50" s="67" t="s">
        <v>27</v>
      </c>
      <c r="I50" s="68" t="s">
        <v>1154</v>
      </c>
      <c r="J50" s="67">
        <v>1</v>
      </c>
      <c r="K50" s="69" t="s">
        <v>99</v>
      </c>
      <c r="L50" s="67" t="s">
        <v>10</v>
      </c>
      <c r="M50" s="68" t="s">
        <v>84</v>
      </c>
      <c r="N50" s="67" t="s">
        <v>88</v>
      </c>
      <c r="O50" s="67"/>
      <c r="P50" s="65" t="s">
        <v>1153</v>
      </c>
      <c r="Q50" s="66" t="s">
        <v>1152</v>
      </c>
      <c r="R50" s="65" t="s">
        <v>635</v>
      </c>
      <c r="S50" s="65"/>
      <c r="T50" s="65"/>
      <c r="U50" s="65" t="s">
        <v>634</v>
      </c>
      <c r="V50" s="65"/>
    </row>
    <row r="51" spans="1:22" s="64" customFormat="1" ht="151.5" customHeight="1">
      <c r="A51" s="67" t="s">
        <v>1151</v>
      </c>
      <c r="B51" s="67" t="s">
        <v>207</v>
      </c>
      <c r="C51" s="68" t="s">
        <v>85</v>
      </c>
      <c r="D51" s="68" t="s">
        <v>96</v>
      </c>
      <c r="E51" s="68" t="s">
        <v>105</v>
      </c>
      <c r="F51" s="67" t="s">
        <v>6</v>
      </c>
      <c r="G51" s="67" t="s">
        <v>9</v>
      </c>
      <c r="H51" s="67" t="s">
        <v>27</v>
      </c>
      <c r="I51" s="68" t="s">
        <v>1150</v>
      </c>
      <c r="J51" s="67">
        <v>1</v>
      </c>
      <c r="K51" s="69" t="s">
        <v>1117</v>
      </c>
      <c r="L51" s="67" t="s">
        <v>10</v>
      </c>
      <c r="M51" s="68" t="s">
        <v>84</v>
      </c>
      <c r="N51" s="67" t="s">
        <v>88</v>
      </c>
      <c r="O51" s="67"/>
      <c r="P51" s="65" t="s">
        <v>1116</v>
      </c>
      <c r="Q51" s="66" t="s">
        <v>1149</v>
      </c>
      <c r="R51" s="65" t="s">
        <v>635</v>
      </c>
      <c r="S51" s="65"/>
      <c r="T51" s="65"/>
      <c r="U51" s="65" t="s">
        <v>634</v>
      </c>
      <c r="V51" s="65"/>
    </row>
    <row r="52" spans="1:22" s="64" customFormat="1" ht="231.75" customHeight="1">
      <c r="A52" s="67" t="s">
        <v>1148</v>
      </c>
      <c r="B52" s="67" t="s">
        <v>207</v>
      </c>
      <c r="C52" s="68" t="s">
        <v>85</v>
      </c>
      <c r="D52" s="68" t="s">
        <v>96</v>
      </c>
      <c r="E52" s="68" t="s">
        <v>105</v>
      </c>
      <c r="F52" s="67" t="s">
        <v>5</v>
      </c>
      <c r="G52" s="67" t="s">
        <v>9</v>
      </c>
      <c r="H52" s="67" t="s">
        <v>27</v>
      </c>
      <c r="I52" s="68" t="s">
        <v>1147</v>
      </c>
      <c r="J52" s="67">
        <v>1</v>
      </c>
      <c r="K52" s="69" t="s">
        <v>99</v>
      </c>
      <c r="L52" s="67" t="s">
        <v>10</v>
      </c>
      <c r="M52" s="68" t="s">
        <v>84</v>
      </c>
      <c r="N52" s="67" t="s">
        <v>88</v>
      </c>
      <c r="O52" s="67"/>
      <c r="P52" s="65" t="s">
        <v>1116</v>
      </c>
      <c r="Q52" s="66" t="s">
        <v>1146</v>
      </c>
      <c r="R52" s="65" t="s">
        <v>635</v>
      </c>
      <c r="S52" s="65"/>
      <c r="T52" s="65"/>
      <c r="U52" s="65" t="s">
        <v>634</v>
      </c>
      <c r="V52" s="65"/>
    </row>
    <row r="53" spans="1:22" s="64" customFormat="1" ht="162.75" customHeight="1">
      <c r="A53" s="67" t="s">
        <v>1145</v>
      </c>
      <c r="B53" s="67" t="s">
        <v>207</v>
      </c>
      <c r="C53" s="68" t="s">
        <v>85</v>
      </c>
      <c r="D53" s="68" t="s">
        <v>96</v>
      </c>
      <c r="E53" s="68" t="s">
        <v>105</v>
      </c>
      <c r="F53" s="67" t="s">
        <v>5</v>
      </c>
      <c r="G53" s="67" t="s">
        <v>9</v>
      </c>
      <c r="H53" s="67" t="s">
        <v>27</v>
      </c>
      <c r="I53" s="68" t="s">
        <v>1144</v>
      </c>
      <c r="J53" s="67">
        <v>1</v>
      </c>
      <c r="K53" s="69" t="s">
        <v>115</v>
      </c>
      <c r="L53" s="67" t="s">
        <v>10</v>
      </c>
      <c r="M53" s="68" t="s">
        <v>84</v>
      </c>
      <c r="N53" s="67" t="s">
        <v>88</v>
      </c>
      <c r="O53" s="67"/>
      <c r="P53" s="65" t="s">
        <v>1143</v>
      </c>
      <c r="Q53" s="66" t="s">
        <v>1142</v>
      </c>
      <c r="R53" s="65" t="s">
        <v>635</v>
      </c>
      <c r="S53" s="65"/>
      <c r="T53" s="65"/>
      <c r="U53" s="65" t="s">
        <v>634</v>
      </c>
      <c r="V53" s="65"/>
    </row>
    <row r="54" spans="1:22" s="64" customFormat="1" ht="132" customHeight="1">
      <c r="A54" s="67" t="s">
        <v>1141</v>
      </c>
      <c r="B54" s="67" t="s">
        <v>207</v>
      </c>
      <c r="C54" s="68" t="s">
        <v>85</v>
      </c>
      <c r="D54" s="68" t="s">
        <v>96</v>
      </c>
      <c r="E54" s="68" t="s">
        <v>105</v>
      </c>
      <c r="F54" s="67" t="s">
        <v>6</v>
      </c>
      <c r="G54" s="67" t="s">
        <v>9</v>
      </c>
      <c r="H54" s="67" t="s">
        <v>27</v>
      </c>
      <c r="I54" s="68" t="s">
        <v>1140</v>
      </c>
      <c r="J54" s="67">
        <v>1</v>
      </c>
      <c r="K54" s="69" t="s">
        <v>99</v>
      </c>
      <c r="L54" s="67" t="s">
        <v>10</v>
      </c>
      <c r="M54" s="68" t="s">
        <v>84</v>
      </c>
      <c r="N54" s="67" t="s">
        <v>88</v>
      </c>
      <c r="O54" s="67"/>
      <c r="P54" s="65" t="s">
        <v>1116</v>
      </c>
      <c r="Q54" s="66" t="s">
        <v>1139</v>
      </c>
      <c r="R54" s="65" t="s">
        <v>635</v>
      </c>
      <c r="S54" s="65"/>
      <c r="T54" s="65"/>
      <c r="U54" s="65" t="s">
        <v>634</v>
      </c>
      <c r="V54" s="65"/>
    </row>
    <row r="55" spans="1:22" s="64" customFormat="1" ht="133.5" customHeight="1">
      <c r="A55" s="67" t="s">
        <v>1138</v>
      </c>
      <c r="B55" s="67" t="s">
        <v>207</v>
      </c>
      <c r="C55" s="68" t="s">
        <v>85</v>
      </c>
      <c r="D55" s="68" t="s">
        <v>96</v>
      </c>
      <c r="E55" s="68" t="s">
        <v>105</v>
      </c>
      <c r="F55" s="67" t="s">
        <v>6</v>
      </c>
      <c r="G55" s="67" t="s">
        <v>9</v>
      </c>
      <c r="H55" s="67" t="s">
        <v>27</v>
      </c>
      <c r="I55" s="68" t="s">
        <v>1137</v>
      </c>
      <c r="J55" s="67">
        <v>1</v>
      </c>
      <c r="K55" s="69" t="s">
        <v>99</v>
      </c>
      <c r="L55" s="67" t="s">
        <v>10</v>
      </c>
      <c r="M55" s="68" t="s">
        <v>84</v>
      </c>
      <c r="N55" s="67" t="s">
        <v>88</v>
      </c>
      <c r="O55" s="67"/>
      <c r="P55" s="65" t="s">
        <v>1136</v>
      </c>
      <c r="Q55" s="66" t="s">
        <v>1135</v>
      </c>
      <c r="R55" s="65" t="s">
        <v>635</v>
      </c>
      <c r="S55" s="65"/>
      <c r="T55" s="65"/>
      <c r="U55" s="65" t="s">
        <v>634</v>
      </c>
      <c r="V55" s="65"/>
    </row>
    <row r="56" spans="1:22" s="64" customFormat="1" ht="133.5" customHeight="1">
      <c r="A56" s="67" t="s">
        <v>1134</v>
      </c>
      <c r="B56" s="67" t="s">
        <v>207</v>
      </c>
      <c r="C56" s="68" t="s">
        <v>85</v>
      </c>
      <c r="D56" s="68" t="s">
        <v>96</v>
      </c>
      <c r="E56" s="68" t="s">
        <v>105</v>
      </c>
      <c r="F56" s="67" t="s">
        <v>5</v>
      </c>
      <c r="G56" s="67" t="s">
        <v>9</v>
      </c>
      <c r="H56" s="67" t="s">
        <v>27</v>
      </c>
      <c r="I56" s="68" t="s">
        <v>1133</v>
      </c>
      <c r="J56" s="67">
        <v>1</v>
      </c>
      <c r="K56" s="69" t="s">
        <v>108</v>
      </c>
      <c r="L56" s="67" t="s">
        <v>10</v>
      </c>
      <c r="M56" s="68" t="s">
        <v>84</v>
      </c>
      <c r="N56" s="67" t="s">
        <v>88</v>
      </c>
      <c r="O56" s="67"/>
      <c r="P56" s="65" t="s">
        <v>64</v>
      </c>
      <c r="Q56" s="66" t="s">
        <v>1132</v>
      </c>
      <c r="R56" s="65" t="s">
        <v>635</v>
      </c>
      <c r="S56" s="65"/>
      <c r="T56" s="65"/>
      <c r="U56" s="65" t="s">
        <v>634</v>
      </c>
      <c r="V56" s="65"/>
    </row>
    <row r="57" spans="1:22" s="64" customFormat="1" ht="133.5" customHeight="1">
      <c r="A57" s="67" t="s">
        <v>1131</v>
      </c>
      <c r="B57" s="67" t="s">
        <v>207</v>
      </c>
      <c r="C57" s="68" t="s">
        <v>85</v>
      </c>
      <c r="D57" s="68" t="s">
        <v>96</v>
      </c>
      <c r="E57" s="68" t="s">
        <v>105</v>
      </c>
      <c r="F57" s="67" t="s">
        <v>5</v>
      </c>
      <c r="G57" s="67" t="s">
        <v>9</v>
      </c>
      <c r="H57" s="67" t="s">
        <v>27</v>
      </c>
      <c r="I57" s="68" t="s">
        <v>1130</v>
      </c>
      <c r="J57" s="67">
        <v>1</v>
      </c>
      <c r="K57" s="69" t="s">
        <v>99</v>
      </c>
      <c r="L57" s="67" t="s">
        <v>10</v>
      </c>
      <c r="M57" s="68" t="s">
        <v>84</v>
      </c>
      <c r="N57" s="67" t="s">
        <v>88</v>
      </c>
      <c r="O57" s="67"/>
      <c r="P57" s="65" t="s">
        <v>1116</v>
      </c>
      <c r="Q57" s="66" t="s">
        <v>1129</v>
      </c>
      <c r="R57" s="65" t="s">
        <v>635</v>
      </c>
      <c r="S57" s="65"/>
      <c r="T57" s="65"/>
      <c r="U57" s="65" t="s">
        <v>634</v>
      </c>
      <c r="V57" s="65"/>
    </row>
    <row r="58" spans="1:22" s="64" customFormat="1" ht="122.25" customHeight="1">
      <c r="A58" s="67" t="s">
        <v>1128</v>
      </c>
      <c r="B58" s="67" t="s">
        <v>207</v>
      </c>
      <c r="C58" s="68" t="s">
        <v>85</v>
      </c>
      <c r="D58" s="68" t="s">
        <v>96</v>
      </c>
      <c r="E58" s="68" t="s">
        <v>105</v>
      </c>
      <c r="F58" s="67" t="s">
        <v>5</v>
      </c>
      <c r="G58" s="67" t="s">
        <v>9</v>
      </c>
      <c r="H58" s="67" t="s">
        <v>27</v>
      </c>
      <c r="I58" s="68" t="s">
        <v>1127</v>
      </c>
      <c r="J58" s="67">
        <v>1</v>
      </c>
      <c r="K58" s="69" t="s">
        <v>115</v>
      </c>
      <c r="L58" s="67" t="s">
        <v>10</v>
      </c>
      <c r="M58" s="68" t="s">
        <v>84</v>
      </c>
      <c r="N58" s="67" t="s">
        <v>88</v>
      </c>
      <c r="O58" s="67"/>
      <c r="P58" s="65" t="s">
        <v>1126</v>
      </c>
      <c r="Q58" s="66" t="s">
        <v>1125</v>
      </c>
      <c r="R58" s="65" t="s">
        <v>635</v>
      </c>
      <c r="S58" s="65"/>
      <c r="T58" s="65"/>
      <c r="U58" s="65" t="s">
        <v>634</v>
      </c>
      <c r="V58" s="65"/>
    </row>
    <row r="59" spans="1:22" s="64" customFormat="1" ht="129.75" customHeight="1">
      <c r="A59" s="67" t="s">
        <v>1124</v>
      </c>
      <c r="B59" s="67" t="s">
        <v>207</v>
      </c>
      <c r="C59" s="68" t="s">
        <v>85</v>
      </c>
      <c r="D59" s="68" t="s">
        <v>96</v>
      </c>
      <c r="E59" s="68" t="s">
        <v>105</v>
      </c>
      <c r="F59" s="67" t="s">
        <v>4</v>
      </c>
      <c r="G59" s="67" t="s">
        <v>9</v>
      </c>
      <c r="H59" s="67" t="s">
        <v>27</v>
      </c>
      <c r="I59" s="68" t="s">
        <v>1123</v>
      </c>
      <c r="J59" s="67">
        <v>1</v>
      </c>
      <c r="K59" s="69" t="s">
        <v>1122</v>
      </c>
      <c r="L59" s="67" t="s">
        <v>10</v>
      </c>
      <c r="M59" s="68" t="s">
        <v>84</v>
      </c>
      <c r="N59" s="67" t="s">
        <v>94</v>
      </c>
      <c r="O59" s="67"/>
      <c r="P59" s="65" t="s">
        <v>1121</v>
      </c>
      <c r="Q59" s="66" t="s">
        <v>1120</v>
      </c>
      <c r="R59" s="65" t="s">
        <v>635</v>
      </c>
      <c r="S59" s="65"/>
      <c r="T59" s="65"/>
      <c r="U59" s="65" t="s">
        <v>634</v>
      </c>
      <c r="V59" s="65"/>
    </row>
    <row r="60" spans="1:22" s="64" customFormat="1" ht="135" customHeight="1">
      <c r="A60" s="67" t="s">
        <v>1119</v>
      </c>
      <c r="B60" s="67" t="s">
        <v>207</v>
      </c>
      <c r="C60" s="68" t="s">
        <v>85</v>
      </c>
      <c r="D60" s="68" t="s">
        <v>96</v>
      </c>
      <c r="E60" s="68" t="s">
        <v>105</v>
      </c>
      <c r="F60" s="67" t="s">
        <v>6</v>
      </c>
      <c r="G60" s="67" t="s">
        <v>9</v>
      </c>
      <c r="H60" s="67" t="s">
        <v>27</v>
      </c>
      <c r="I60" s="68" t="s">
        <v>1118</v>
      </c>
      <c r="J60" s="67">
        <v>1</v>
      </c>
      <c r="K60" s="69" t="s">
        <v>1117</v>
      </c>
      <c r="L60" s="67" t="s">
        <v>10</v>
      </c>
      <c r="M60" s="68" t="s">
        <v>84</v>
      </c>
      <c r="N60" s="67" t="s">
        <v>88</v>
      </c>
      <c r="O60" s="67"/>
      <c r="P60" s="65" t="s">
        <v>1116</v>
      </c>
      <c r="Q60" s="66" t="s">
        <v>1115</v>
      </c>
      <c r="R60" s="65" t="s">
        <v>635</v>
      </c>
      <c r="S60" s="65"/>
      <c r="T60" s="65"/>
      <c r="U60" s="65" t="s">
        <v>634</v>
      </c>
      <c r="V60" s="65"/>
    </row>
    <row r="61" spans="1:22" s="64" customFormat="1" ht="153" customHeight="1">
      <c r="A61" s="67" t="s">
        <v>1114</v>
      </c>
      <c r="B61" s="67" t="s">
        <v>207</v>
      </c>
      <c r="C61" s="68" t="s">
        <v>85</v>
      </c>
      <c r="D61" s="68" t="s">
        <v>96</v>
      </c>
      <c r="E61" s="68" t="s">
        <v>116</v>
      </c>
      <c r="F61" s="67" t="s">
        <v>5</v>
      </c>
      <c r="G61" s="67" t="s">
        <v>9</v>
      </c>
      <c r="H61" s="67" t="s">
        <v>27</v>
      </c>
      <c r="I61" s="68" t="s">
        <v>1113</v>
      </c>
      <c r="J61" s="67">
        <v>1</v>
      </c>
      <c r="K61" s="69" t="s">
        <v>99</v>
      </c>
      <c r="L61" s="67" t="s">
        <v>10</v>
      </c>
      <c r="M61" s="68" t="s">
        <v>84</v>
      </c>
      <c r="N61" s="67" t="s">
        <v>88</v>
      </c>
      <c r="O61" s="67"/>
      <c r="P61" s="65" t="s">
        <v>1112</v>
      </c>
      <c r="Q61" s="66" t="s">
        <v>1111</v>
      </c>
      <c r="R61" s="65" t="s">
        <v>635</v>
      </c>
      <c r="S61" s="65"/>
      <c r="T61" s="65"/>
      <c r="U61" s="65" t="s">
        <v>634</v>
      </c>
      <c r="V61" s="65"/>
    </row>
    <row r="62" spans="1:22" s="64" customFormat="1" ht="229.5" customHeight="1">
      <c r="A62" s="67" t="s">
        <v>1110</v>
      </c>
      <c r="B62" s="67" t="s">
        <v>207</v>
      </c>
      <c r="C62" s="68" t="s">
        <v>85</v>
      </c>
      <c r="D62" s="68" t="s">
        <v>96</v>
      </c>
      <c r="E62" s="68" t="s">
        <v>116</v>
      </c>
      <c r="F62" s="67" t="s">
        <v>6</v>
      </c>
      <c r="G62" s="67" t="s">
        <v>9</v>
      </c>
      <c r="H62" s="67" t="s">
        <v>27</v>
      </c>
      <c r="I62" s="68" t="s">
        <v>1109</v>
      </c>
      <c r="J62" s="67">
        <v>1</v>
      </c>
      <c r="K62" s="69" t="s">
        <v>99</v>
      </c>
      <c r="L62" s="67" t="s">
        <v>10</v>
      </c>
      <c r="M62" s="68" t="s">
        <v>84</v>
      </c>
      <c r="N62" s="67" t="s">
        <v>88</v>
      </c>
      <c r="O62" s="67"/>
      <c r="P62" s="65" t="s">
        <v>1108</v>
      </c>
      <c r="Q62" s="66" t="s">
        <v>1107</v>
      </c>
      <c r="R62" s="65" t="s">
        <v>635</v>
      </c>
      <c r="S62" s="65"/>
      <c r="T62" s="65"/>
      <c r="U62" s="65" t="s">
        <v>634</v>
      </c>
      <c r="V62" s="65"/>
    </row>
    <row r="63" spans="1:22" s="64" customFormat="1" ht="209.25" customHeight="1">
      <c r="A63" s="67" t="s">
        <v>1106</v>
      </c>
      <c r="B63" s="67" t="s">
        <v>207</v>
      </c>
      <c r="C63" s="68" t="s">
        <v>85</v>
      </c>
      <c r="D63" s="68" t="s">
        <v>96</v>
      </c>
      <c r="E63" s="68" t="s">
        <v>116</v>
      </c>
      <c r="F63" s="67" t="s">
        <v>6</v>
      </c>
      <c r="G63" s="67" t="s">
        <v>9</v>
      </c>
      <c r="H63" s="67" t="s">
        <v>27</v>
      </c>
      <c r="I63" s="68" t="s">
        <v>1105</v>
      </c>
      <c r="J63" s="67">
        <v>1</v>
      </c>
      <c r="K63" s="69" t="s">
        <v>99</v>
      </c>
      <c r="L63" s="67" t="s">
        <v>10</v>
      </c>
      <c r="M63" s="68" t="s">
        <v>84</v>
      </c>
      <c r="N63" s="67" t="s">
        <v>88</v>
      </c>
      <c r="O63" s="67"/>
      <c r="P63" s="65" t="s">
        <v>1104</v>
      </c>
      <c r="Q63" s="66" t="s">
        <v>1103</v>
      </c>
      <c r="R63" s="65" t="s">
        <v>635</v>
      </c>
      <c r="S63" s="65"/>
      <c r="T63" s="65"/>
      <c r="U63" s="65" t="s">
        <v>634</v>
      </c>
      <c r="V63" s="65"/>
    </row>
    <row r="64" spans="1:22" s="64" customFormat="1" ht="246" customHeight="1">
      <c r="A64" s="67" t="s">
        <v>1102</v>
      </c>
      <c r="B64" s="67" t="s">
        <v>207</v>
      </c>
      <c r="C64" s="68" t="s">
        <v>85</v>
      </c>
      <c r="D64" s="68" t="s">
        <v>96</v>
      </c>
      <c r="E64" s="68" t="s">
        <v>116</v>
      </c>
      <c r="F64" s="67" t="s">
        <v>6</v>
      </c>
      <c r="G64" s="67" t="s">
        <v>9</v>
      </c>
      <c r="H64" s="67" t="s">
        <v>27</v>
      </c>
      <c r="I64" s="68" t="s">
        <v>1101</v>
      </c>
      <c r="J64" s="67">
        <v>1</v>
      </c>
      <c r="K64" s="69" t="s">
        <v>1100</v>
      </c>
      <c r="L64" s="67" t="s">
        <v>10</v>
      </c>
      <c r="M64" s="68" t="s">
        <v>84</v>
      </c>
      <c r="N64" s="67" t="s">
        <v>88</v>
      </c>
      <c r="O64" s="67"/>
      <c r="P64" s="65" t="s">
        <v>1099</v>
      </c>
      <c r="Q64" s="66" t="s">
        <v>1098</v>
      </c>
      <c r="R64" s="65" t="s">
        <v>635</v>
      </c>
      <c r="S64" s="65"/>
      <c r="T64" s="65"/>
      <c r="U64" s="65" t="s">
        <v>634</v>
      </c>
      <c r="V64" s="65"/>
    </row>
    <row r="65" spans="1:22" s="64" customFormat="1" ht="268.5" customHeight="1">
      <c r="A65" s="67" t="s">
        <v>1097</v>
      </c>
      <c r="B65" s="67" t="s">
        <v>207</v>
      </c>
      <c r="C65" s="68" t="s">
        <v>85</v>
      </c>
      <c r="D65" s="68" t="s">
        <v>96</v>
      </c>
      <c r="E65" s="68" t="s">
        <v>116</v>
      </c>
      <c r="F65" s="67" t="s">
        <v>4</v>
      </c>
      <c r="G65" s="67" t="s">
        <v>9</v>
      </c>
      <c r="H65" s="67" t="s">
        <v>27</v>
      </c>
      <c r="I65" s="68" t="s">
        <v>1096</v>
      </c>
      <c r="J65" s="67">
        <v>1</v>
      </c>
      <c r="K65" s="69" t="s">
        <v>99</v>
      </c>
      <c r="L65" s="67" t="s">
        <v>10</v>
      </c>
      <c r="M65" s="68" t="s">
        <v>84</v>
      </c>
      <c r="N65" s="67" t="s">
        <v>94</v>
      </c>
      <c r="O65" s="67"/>
      <c r="P65" s="65" t="s">
        <v>1095</v>
      </c>
      <c r="Q65" s="66" t="s">
        <v>1094</v>
      </c>
      <c r="R65" s="65" t="s">
        <v>635</v>
      </c>
      <c r="S65" s="65"/>
      <c r="T65" s="65"/>
      <c r="U65" s="65" t="s">
        <v>634</v>
      </c>
      <c r="V65" s="65"/>
    </row>
    <row r="66" spans="1:22" s="64" customFormat="1" ht="282" customHeight="1">
      <c r="A66" s="67" t="s">
        <v>1093</v>
      </c>
      <c r="B66" s="67" t="s">
        <v>207</v>
      </c>
      <c r="C66" s="68" t="s">
        <v>85</v>
      </c>
      <c r="D66" s="68" t="s">
        <v>96</v>
      </c>
      <c r="E66" s="68" t="s">
        <v>116</v>
      </c>
      <c r="F66" s="67" t="s">
        <v>5</v>
      </c>
      <c r="G66" s="67" t="s">
        <v>9</v>
      </c>
      <c r="H66" s="67" t="s">
        <v>27</v>
      </c>
      <c r="I66" s="68" t="s">
        <v>1092</v>
      </c>
      <c r="J66" s="67">
        <v>1</v>
      </c>
      <c r="K66" s="69" t="s">
        <v>99</v>
      </c>
      <c r="L66" s="67" t="s">
        <v>10</v>
      </c>
      <c r="M66" s="68" t="s">
        <v>84</v>
      </c>
      <c r="N66" s="67" t="s">
        <v>88</v>
      </c>
      <c r="O66" s="67"/>
      <c r="P66" s="65" t="s">
        <v>1091</v>
      </c>
      <c r="Q66" s="66" t="s">
        <v>1090</v>
      </c>
      <c r="R66" s="65" t="s">
        <v>635</v>
      </c>
      <c r="S66" s="65"/>
      <c r="T66" s="65"/>
      <c r="U66" s="65" t="s">
        <v>634</v>
      </c>
      <c r="V66" s="65"/>
    </row>
    <row r="67" spans="1:22" s="64" customFormat="1" ht="202.5" customHeight="1">
      <c r="A67" s="67" t="s">
        <v>1089</v>
      </c>
      <c r="B67" s="67" t="s">
        <v>207</v>
      </c>
      <c r="C67" s="68" t="s">
        <v>85</v>
      </c>
      <c r="D67" s="68" t="s">
        <v>96</v>
      </c>
      <c r="E67" s="68" t="s">
        <v>116</v>
      </c>
      <c r="F67" s="67" t="s">
        <v>6</v>
      </c>
      <c r="G67" s="67" t="s">
        <v>9</v>
      </c>
      <c r="H67" s="67" t="s">
        <v>27</v>
      </c>
      <c r="I67" s="68" t="s">
        <v>1088</v>
      </c>
      <c r="J67" s="67">
        <v>1</v>
      </c>
      <c r="K67" s="69" t="s">
        <v>99</v>
      </c>
      <c r="L67" s="67" t="s">
        <v>10</v>
      </c>
      <c r="M67" s="68" t="s">
        <v>84</v>
      </c>
      <c r="N67" s="67" t="s">
        <v>88</v>
      </c>
      <c r="O67" s="67"/>
      <c r="P67" s="65" t="s">
        <v>1081</v>
      </c>
      <c r="Q67" s="66" t="s">
        <v>1087</v>
      </c>
      <c r="R67" s="65" t="s">
        <v>635</v>
      </c>
      <c r="S67" s="65"/>
      <c r="T67" s="65"/>
      <c r="U67" s="65" t="s">
        <v>634</v>
      </c>
      <c r="V67" s="65"/>
    </row>
    <row r="68" spans="1:22" s="64" customFormat="1" ht="202.5" customHeight="1">
      <c r="A68" s="67" t="s">
        <v>1086</v>
      </c>
      <c r="B68" s="67" t="s">
        <v>207</v>
      </c>
      <c r="C68" s="68" t="s">
        <v>85</v>
      </c>
      <c r="D68" s="68" t="s">
        <v>96</v>
      </c>
      <c r="E68" s="68" t="s">
        <v>116</v>
      </c>
      <c r="F68" s="67" t="s">
        <v>4</v>
      </c>
      <c r="G68" s="67" t="s">
        <v>9</v>
      </c>
      <c r="H68" s="67" t="s">
        <v>27</v>
      </c>
      <c r="I68" s="68" t="s">
        <v>1085</v>
      </c>
      <c r="J68" s="67">
        <v>1</v>
      </c>
      <c r="K68" s="69" t="s">
        <v>99</v>
      </c>
      <c r="L68" s="67" t="s">
        <v>13</v>
      </c>
      <c r="M68" s="68" t="s">
        <v>84</v>
      </c>
      <c r="N68" s="67" t="s">
        <v>94</v>
      </c>
      <c r="O68" s="67"/>
      <c r="P68" s="65" t="s">
        <v>1081</v>
      </c>
      <c r="Q68" s="66" t="s">
        <v>1084</v>
      </c>
      <c r="R68" s="65" t="s">
        <v>635</v>
      </c>
      <c r="S68" s="65"/>
      <c r="T68" s="65"/>
      <c r="U68" s="65" t="s">
        <v>634</v>
      </c>
      <c r="V68" s="65"/>
    </row>
    <row r="69" spans="1:22" s="64" customFormat="1" ht="201.75" customHeight="1">
      <c r="A69" s="67" t="s">
        <v>1083</v>
      </c>
      <c r="B69" s="67" t="s">
        <v>207</v>
      </c>
      <c r="C69" s="68" t="s">
        <v>85</v>
      </c>
      <c r="D69" s="68" t="s">
        <v>96</v>
      </c>
      <c r="E69" s="68" t="s">
        <v>116</v>
      </c>
      <c r="F69" s="67" t="s">
        <v>6</v>
      </c>
      <c r="G69" s="67" t="s">
        <v>9</v>
      </c>
      <c r="H69" s="67" t="s">
        <v>27</v>
      </c>
      <c r="I69" s="68" t="s">
        <v>1082</v>
      </c>
      <c r="J69" s="67">
        <v>1</v>
      </c>
      <c r="K69" s="69" t="s">
        <v>98</v>
      </c>
      <c r="L69" s="67" t="s">
        <v>10</v>
      </c>
      <c r="M69" s="68" t="s">
        <v>84</v>
      </c>
      <c r="N69" s="67" t="s">
        <v>88</v>
      </c>
      <c r="O69" s="67"/>
      <c r="P69" s="65" t="s">
        <v>1081</v>
      </c>
      <c r="Q69" s="66" t="s">
        <v>1080</v>
      </c>
      <c r="R69" s="65" t="s">
        <v>635</v>
      </c>
      <c r="S69" s="65"/>
      <c r="T69" s="65"/>
      <c r="U69" s="65" t="s">
        <v>634</v>
      </c>
      <c r="V69" s="65"/>
    </row>
    <row r="70" spans="1:22" s="64" customFormat="1" ht="147" customHeight="1">
      <c r="A70" s="67" t="s">
        <v>1079</v>
      </c>
      <c r="B70" s="67" t="s">
        <v>207</v>
      </c>
      <c r="C70" s="68" t="s">
        <v>85</v>
      </c>
      <c r="D70" s="68" t="s">
        <v>96</v>
      </c>
      <c r="E70" s="68" t="s">
        <v>116</v>
      </c>
      <c r="F70" s="67" t="s">
        <v>6</v>
      </c>
      <c r="G70" s="67" t="s">
        <v>9</v>
      </c>
      <c r="H70" s="67" t="s">
        <v>27</v>
      </c>
      <c r="I70" s="68" t="s">
        <v>1078</v>
      </c>
      <c r="J70" s="67">
        <v>1</v>
      </c>
      <c r="K70" s="69" t="s">
        <v>98</v>
      </c>
      <c r="L70" s="67" t="s">
        <v>10</v>
      </c>
      <c r="M70" s="68" t="s">
        <v>84</v>
      </c>
      <c r="N70" s="67" t="s">
        <v>88</v>
      </c>
      <c r="O70" s="67"/>
      <c r="P70" s="65" t="s">
        <v>1077</v>
      </c>
      <c r="Q70" s="66" t="s">
        <v>1076</v>
      </c>
      <c r="R70" s="65" t="s">
        <v>635</v>
      </c>
      <c r="S70" s="65"/>
      <c r="T70" s="65"/>
      <c r="U70" s="65" t="s">
        <v>634</v>
      </c>
      <c r="V70" s="65"/>
    </row>
    <row r="71" spans="1:22" s="64" customFormat="1" ht="250.5" customHeight="1">
      <c r="A71" s="67" t="s">
        <v>1075</v>
      </c>
      <c r="B71" s="67" t="s">
        <v>207</v>
      </c>
      <c r="C71" s="68" t="s">
        <v>85</v>
      </c>
      <c r="D71" s="68" t="s">
        <v>96</v>
      </c>
      <c r="E71" s="68" t="s">
        <v>116</v>
      </c>
      <c r="F71" s="67" t="s">
        <v>4</v>
      </c>
      <c r="G71" s="67" t="s">
        <v>9</v>
      </c>
      <c r="H71" s="67" t="s">
        <v>27</v>
      </c>
      <c r="I71" s="68" t="s">
        <v>1074</v>
      </c>
      <c r="J71" s="67">
        <v>1</v>
      </c>
      <c r="K71" s="69" t="s">
        <v>103</v>
      </c>
      <c r="L71" s="67" t="s">
        <v>10</v>
      </c>
      <c r="M71" s="68" t="s">
        <v>84</v>
      </c>
      <c r="N71" s="67" t="s">
        <v>94</v>
      </c>
      <c r="O71" s="67"/>
      <c r="P71" s="65" t="s">
        <v>1073</v>
      </c>
      <c r="Q71" s="66" t="s">
        <v>1072</v>
      </c>
      <c r="R71" s="65" t="s">
        <v>635</v>
      </c>
      <c r="S71" s="65"/>
      <c r="T71" s="65"/>
      <c r="U71" s="65" t="s">
        <v>634</v>
      </c>
      <c r="V71" s="65"/>
    </row>
    <row r="72" spans="1:22" s="64" customFormat="1" ht="165" customHeight="1">
      <c r="A72" s="67" t="s">
        <v>1071</v>
      </c>
      <c r="B72" s="67" t="s">
        <v>207</v>
      </c>
      <c r="C72" s="68" t="s">
        <v>85</v>
      </c>
      <c r="D72" s="68" t="s">
        <v>96</v>
      </c>
      <c r="E72" s="68" t="s">
        <v>116</v>
      </c>
      <c r="F72" s="67" t="s">
        <v>5</v>
      </c>
      <c r="G72" s="67" t="s">
        <v>9</v>
      </c>
      <c r="H72" s="67" t="s">
        <v>27</v>
      </c>
      <c r="I72" s="68" t="s">
        <v>1070</v>
      </c>
      <c r="J72" s="67">
        <v>1</v>
      </c>
      <c r="K72" s="69" t="s">
        <v>99</v>
      </c>
      <c r="L72" s="67" t="s">
        <v>10</v>
      </c>
      <c r="M72" s="68" t="s">
        <v>84</v>
      </c>
      <c r="N72" s="67" t="s">
        <v>88</v>
      </c>
      <c r="O72" s="67"/>
      <c r="P72" s="65" t="s">
        <v>1069</v>
      </c>
      <c r="Q72" s="66" t="s">
        <v>1068</v>
      </c>
      <c r="R72" s="65" t="s">
        <v>635</v>
      </c>
      <c r="S72" s="65"/>
      <c r="T72" s="65"/>
      <c r="U72" s="65" t="s">
        <v>634</v>
      </c>
      <c r="V72" s="65"/>
    </row>
    <row r="73" spans="1:22" s="64" customFormat="1" ht="393" customHeight="1">
      <c r="A73" s="67" t="s">
        <v>1067</v>
      </c>
      <c r="B73" s="67" t="s">
        <v>207</v>
      </c>
      <c r="C73" s="68" t="s">
        <v>85</v>
      </c>
      <c r="D73" s="68" t="s">
        <v>96</v>
      </c>
      <c r="E73" s="68" t="s">
        <v>116</v>
      </c>
      <c r="F73" s="67" t="s">
        <v>5</v>
      </c>
      <c r="G73" s="67" t="s">
        <v>9</v>
      </c>
      <c r="H73" s="67" t="s">
        <v>27</v>
      </c>
      <c r="I73" s="68" t="s">
        <v>1066</v>
      </c>
      <c r="J73" s="67">
        <v>1</v>
      </c>
      <c r="K73" s="69" t="s">
        <v>117</v>
      </c>
      <c r="L73" s="67" t="s">
        <v>10</v>
      </c>
      <c r="M73" s="68" t="s">
        <v>84</v>
      </c>
      <c r="N73" s="67" t="s">
        <v>88</v>
      </c>
      <c r="O73" s="67" t="s">
        <v>102</v>
      </c>
      <c r="P73" s="65" t="s">
        <v>1065</v>
      </c>
      <c r="Q73" s="66" t="s">
        <v>1064</v>
      </c>
      <c r="R73" s="65" t="s">
        <v>635</v>
      </c>
      <c r="S73" s="65"/>
      <c r="T73" s="65"/>
      <c r="U73" s="65" t="s">
        <v>634</v>
      </c>
      <c r="V73" s="65"/>
    </row>
    <row r="74" spans="1:22" s="64" customFormat="1" ht="198" customHeight="1">
      <c r="A74" s="67" t="s">
        <v>1063</v>
      </c>
      <c r="B74" s="67" t="s">
        <v>207</v>
      </c>
      <c r="C74" s="68" t="s">
        <v>85</v>
      </c>
      <c r="D74" s="68" t="s">
        <v>96</v>
      </c>
      <c r="E74" s="68" t="s">
        <v>109</v>
      </c>
      <c r="F74" s="67" t="s">
        <v>4</v>
      </c>
      <c r="G74" s="67" t="s">
        <v>9</v>
      </c>
      <c r="H74" s="67" t="s">
        <v>27</v>
      </c>
      <c r="I74" s="68" t="s">
        <v>1062</v>
      </c>
      <c r="J74" s="67">
        <v>1</v>
      </c>
      <c r="K74" s="69" t="s">
        <v>107</v>
      </c>
      <c r="L74" s="67" t="s">
        <v>10</v>
      </c>
      <c r="M74" s="68" t="s">
        <v>84</v>
      </c>
      <c r="N74" s="67" t="s">
        <v>94</v>
      </c>
      <c r="O74" s="67"/>
      <c r="P74" s="65" t="s">
        <v>1061</v>
      </c>
      <c r="Q74" s="66" t="s">
        <v>1060</v>
      </c>
      <c r="R74" s="65" t="s">
        <v>635</v>
      </c>
      <c r="S74" s="65"/>
      <c r="T74" s="65"/>
      <c r="U74" s="65" t="s">
        <v>634</v>
      </c>
      <c r="V74" s="65"/>
    </row>
    <row r="75" spans="1:22" s="64" customFormat="1" ht="150" customHeight="1">
      <c r="A75" s="67" t="s">
        <v>1059</v>
      </c>
      <c r="B75" s="67" t="s">
        <v>207</v>
      </c>
      <c r="C75" s="68" t="s">
        <v>85</v>
      </c>
      <c r="D75" s="68" t="s">
        <v>96</v>
      </c>
      <c r="E75" s="68" t="s">
        <v>109</v>
      </c>
      <c r="F75" s="67" t="s">
        <v>5</v>
      </c>
      <c r="G75" s="67" t="s">
        <v>9</v>
      </c>
      <c r="H75" s="67" t="s">
        <v>27</v>
      </c>
      <c r="I75" s="68" t="s">
        <v>1058</v>
      </c>
      <c r="J75" s="67">
        <v>1</v>
      </c>
      <c r="K75" s="69" t="s">
        <v>98</v>
      </c>
      <c r="L75" s="67" t="s">
        <v>10</v>
      </c>
      <c r="M75" s="68" t="s">
        <v>84</v>
      </c>
      <c r="N75" s="67" t="s">
        <v>88</v>
      </c>
      <c r="O75" s="67"/>
      <c r="P75" s="65" t="s">
        <v>1045</v>
      </c>
      <c r="Q75" s="66" t="s">
        <v>1057</v>
      </c>
      <c r="R75" s="65" t="s">
        <v>635</v>
      </c>
      <c r="S75" s="65"/>
      <c r="T75" s="65"/>
      <c r="U75" s="65" t="s">
        <v>634</v>
      </c>
      <c r="V75" s="65"/>
    </row>
    <row r="76" spans="1:22" s="64" customFormat="1" ht="186.75" customHeight="1">
      <c r="A76" s="67" t="s">
        <v>1056</v>
      </c>
      <c r="B76" s="67" t="s">
        <v>207</v>
      </c>
      <c r="C76" s="68" t="s">
        <v>85</v>
      </c>
      <c r="D76" s="68" t="s">
        <v>96</v>
      </c>
      <c r="E76" s="68" t="s">
        <v>109</v>
      </c>
      <c r="F76" s="67" t="s">
        <v>5</v>
      </c>
      <c r="G76" s="67" t="s">
        <v>9</v>
      </c>
      <c r="H76" s="67" t="s">
        <v>27</v>
      </c>
      <c r="I76" s="68" t="s">
        <v>1042</v>
      </c>
      <c r="J76" s="67">
        <v>1</v>
      </c>
      <c r="K76" s="69" t="s">
        <v>99</v>
      </c>
      <c r="L76" s="67" t="s">
        <v>10</v>
      </c>
      <c r="M76" s="68" t="s">
        <v>84</v>
      </c>
      <c r="N76" s="67" t="s">
        <v>88</v>
      </c>
      <c r="O76" s="67"/>
      <c r="P76" s="65" t="s">
        <v>1055</v>
      </c>
      <c r="Q76" s="66" t="s">
        <v>1054</v>
      </c>
      <c r="R76" s="65" t="s">
        <v>635</v>
      </c>
      <c r="S76" s="65"/>
      <c r="T76" s="65"/>
      <c r="U76" s="65" t="s">
        <v>634</v>
      </c>
      <c r="V76" s="65"/>
    </row>
    <row r="77" spans="1:22" s="64" customFormat="1" ht="181.5" customHeight="1">
      <c r="A77" s="67" t="s">
        <v>1053</v>
      </c>
      <c r="B77" s="67" t="s">
        <v>207</v>
      </c>
      <c r="C77" s="68" t="s">
        <v>85</v>
      </c>
      <c r="D77" s="68" t="s">
        <v>96</v>
      </c>
      <c r="E77" s="68" t="s">
        <v>109</v>
      </c>
      <c r="F77" s="67" t="s">
        <v>6</v>
      </c>
      <c r="G77" s="67" t="s">
        <v>9</v>
      </c>
      <c r="H77" s="67" t="s">
        <v>27</v>
      </c>
      <c r="I77" s="68" t="s">
        <v>1033</v>
      </c>
      <c r="J77" s="67">
        <v>1</v>
      </c>
      <c r="K77" s="69" t="s">
        <v>110</v>
      </c>
      <c r="L77" s="67" t="s">
        <v>10</v>
      </c>
      <c r="M77" s="68" t="s">
        <v>84</v>
      </c>
      <c r="N77" s="67" t="s">
        <v>88</v>
      </c>
      <c r="O77" s="67"/>
      <c r="P77" s="65" t="s">
        <v>1032</v>
      </c>
      <c r="Q77" s="66" t="s">
        <v>1051</v>
      </c>
      <c r="R77" s="65" t="s">
        <v>635</v>
      </c>
      <c r="S77" s="65"/>
      <c r="T77" s="65"/>
      <c r="U77" s="65" t="s">
        <v>634</v>
      </c>
      <c r="V77" s="65"/>
    </row>
    <row r="78" spans="1:22" s="64" customFormat="1" ht="181.5" customHeight="1">
      <c r="A78" s="67" t="s">
        <v>1052</v>
      </c>
      <c r="B78" s="67" t="s">
        <v>207</v>
      </c>
      <c r="C78" s="68" t="s">
        <v>85</v>
      </c>
      <c r="D78" s="68" t="s">
        <v>96</v>
      </c>
      <c r="E78" s="68" t="s">
        <v>109</v>
      </c>
      <c r="F78" s="67" t="s">
        <v>6</v>
      </c>
      <c r="G78" s="67" t="s">
        <v>9</v>
      </c>
      <c r="H78" s="67" t="s">
        <v>27</v>
      </c>
      <c r="I78" s="68" t="s">
        <v>1033</v>
      </c>
      <c r="J78" s="67">
        <v>1</v>
      </c>
      <c r="K78" s="69" t="s">
        <v>110</v>
      </c>
      <c r="L78" s="67" t="s">
        <v>10</v>
      </c>
      <c r="M78" s="68" t="s">
        <v>84</v>
      </c>
      <c r="N78" s="67" t="s">
        <v>88</v>
      </c>
      <c r="O78" s="67"/>
      <c r="P78" s="65" t="s">
        <v>1032</v>
      </c>
      <c r="Q78" s="66" t="s">
        <v>1051</v>
      </c>
      <c r="R78" s="65" t="s">
        <v>635</v>
      </c>
      <c r="S78" s="65"/>
      <c r="T78" s="65"/>
      <c r="U78" s="65" t="s">
        <v>634</v>
      </c>
      <c r="V78" s="65"/>
    </row>
    <row r="79" spans="1:22" s="64" customFormat="1" ht="180" customHeight="1">
      <c r="A79" s="67" t="s">
        <v>1050</v>
      </c>
      <c r="B79" s="67" t="s">
        <v>207</v>
      </c>
      <c r="C79" s="68" t="s">
        <v>85</v>
      </c>
      <c r="D79" s="68" t="s">
        <v>96</v>
      </c>
      <c r="E79" s="68" t="s">
        <v>109</v>
      </c>
      <c r="F79" s="67" t="s">
        <v>7</v>
      </c>
      <c r="G79" s="67" t="s">
        <v>9</v>
      </c>
      <c r="H79" s="67" t="s">
        <v>27</v>
      </c>
      <c r="I79" s="68" t="s">
        <v>1049</v>
      </c>
      <c r="J79" s="67">
        <v>1</v>
      </c>
      <c r="K79" s="69" t="s">
        <v>98</v>
      </c>
      <c r="L79" s="67" t="s">
        <v>10</v>
      </c>
      <c r="M79" s="68" t="s">
        <v>84</v>
      </c>
      <c r="N79" s="67" t="s">
        <v>88</v>
      </c>
      <c r="O79" s="67"/>
      <c r="P79" s="65" t="s">
        <v>1028</v>
      </c>
      <c r="Q79" s="66" t="s">
        <v>1048</v>
      </c>
      <c r="R79" s="65" t="s">
        <v>635</v>
      </c>
      <c r="S79" s="65"/>
      <c r="T79" s="65"/>
      <c r="U79" s="65" t="s">
        <v>634</v>
      </c>
      <c r="V79" s="65"/>
    </row>
    <row r="80" spans="1:22" s="64" customFormat="1" ht="204" customHeight="1">
      <c r="A80" s="67" t="s">
        <v>1047</v>
      </c>
      <c r="B80" s="67" t="s">
        <v>207</v>
      </c>
      <c r="C80" s="68" t="s">
        <v>85</v>
      </c>
      <c r="D80" s="68" t="s">
        <v>96</v>
      </c>
      <c r="E80" s="68" t="s">
        <v>109</v>
      </c>
      <c r="F80" s="67" t="s">
        <v>4</v>
      </c>
      <c r="G80" s="67" t="s">
        <v>9</v>
      </c>
      <c r="H80" s="67" t="s">
        <v>27</v>
      </c>
      <c r="I80" s="68" t="s">
        <v>1046</v>
      </c>
      <c r="J80" s="67">
        <v>1</v>
      </c>
      <c r="K80" s="69" t="s">
        <v>99</v>
      </c>
      <c r="L80" s="67" t="s">
        <v>10</v>
      </c>
      <c r="M80" s="68" t="s">
        <v>84</v>
      </c>
      <c r="N80" s="67" t="s">
        <v>94</v>
      </c>
      <c r="O80" s="67"/>
      <c r="P80" s="65" t="s">
        <v>1045</v>
      </c>
      <c r="Q80" s="66" t="s">
        <v>1044</v>
      </c>
      <c r="R80" s="65" t="s">
        <v>635</v>
      </c>
      <c r="S80" s="65"/>
      <c r="T80" s="65"/>
      <c r="U80" s="65" t="s">
        <v>634</v>
      </c>
      <c r="V80" s="65"/>
    </row>
    <row r="81" spans="1:22" s="64" customFormat="1" ht="115.2">
      <c r="A81" s="67" t="s">
        <v>1043</v>
      </c>
      <c r="B81" s="67" t="s">
        <v>207</v>
      </c>
      <c r="C81" s="68" t="s">
        <v>85</v>
      </c>
      <c r="D81" s="68" t="s">
        <v>96</v>
      </c>
      <c r="E81" s="68" t="s">
        <v>109</v>
      </c>
      <c r="F81" s="67" t="s">
        <v>5</v>
      </c>
      <c r="G81" s="67" t="s">
        <v>9</v>
      </c>
      <c r="H81" s="67" t="s">
        <v>27</v>
      </c>
      <c r="I81" s="68" t="s">
        <v>1042</v>
      </c>
      <c r="J81" s="67">
        <v>1</v>
      </c>
      <c r="K81" s="69" t="s">
        <v>99</v>
      </c>
      <c r="L81" s="67" t="s">
        <v>10</v>
      </c>
      <c r="M81" s="68" t="s">
        <v>84</v>
      </c>
      <c r="N81" s="67" t="s">
        <v>88</v>
      </c>
      <c r="O81" s="67"/>
      <c r="P81" s="65" t="s">
        <v>1041</v>
      </c>
      <c r="Q81" s="66" t="s">
        <v>1040</v>
      </c>
      <c r="R81" s="65" t="s">
        <v>635</v>
      </c>
      <c r="S81" s="65"/>
      <c r="T81" s="65"/>
      <c r="U81" s="65" t="s">
        <v>634</v>
      </c>
      <c r="V81" s="65"/>
    </row>
    <row r="82" spans="1:22" s="64" customFormat="1" ht="144">
      <c r="A82" s="67" t="s">
        <v>1039</v>
      </c>
      <c r="B82" s="67" t="s">
        <v>207</v>
      </c>
      <c r="C82" s="68" t="s">
        <v>85</v>
      </c>
      <c r="D82" s="68" t="s">
        <v>96</v>
      </c>
      <c r="E82" s="68" t="s">
        <v>109</v>
      </c>
      <c r="F82" s="67" t="s">
        <v>6</v>
      </c>
      <c r="G82" s="67" t="s">
        <v>9</v>
      </c>
      <c r="H82" s="67" t="s">
        <v>27</v>
      </c>
      <c r="I82" s="68" t="s">
        <v>1038</v>
      </c>
      <c r="J82" s="67">
        <v>1</v>
      </c>
      <c r="K82" s="69" t="s">
        <v>98</v>
      </c>
      <c r="L82" s="67" t="s">
        <v>10</v>
      </c>
      <c r="M82" s="68" t="s">
        <v>84</v>
      </c>
      <c r="N82" s="67" t="s">
        <v>88</v>
      </c>
      <c r="O82" s="67"/>
      <c r="P82" s="65" t="s">
        <v>1037</v>
      </c>
      <c r="Q82" s="66" t="s">
        <v>1036</v>
      </c>
      <c r="R82" s="65" t="s">
        <v>635</v>
      </c>
      <c r="S82" s="65"/>
      <c r="T82" s="65"/>
      <c r="U82" s="65" t="s">
        <v>634</v>
      </c>
      <c r="V82" s="65"/>
    </row>
    <row r="83" spans="1:22" s="64" customFormat="1" ht="86.4">
      <c r="A83" s="67" t="s">
        <v>1035</v>
      </c>
      <c r="B83" s="67" t="s">
        <v>207</v>
      </c>
      <c r="C83" s="68" t="s">
        <v>85</v>
      </c>
      <c r="D83" s="68" t="s">
        <v>96</v>
      </c>
      <c r="E83" s="68" t="s">
        <v>109</v>
      </c>
      <c r="F83" s="67" t="s">
        <v>6</v>
      </c>
      <c r="G83" s="67" t="s">
        <v>9</v>
      </c>
      <c r="H83" s="67" t="s">
        <v>27</v>
      </c>
      <c r="I83" s="68" t="s">
        <v>1033</v>
      </c>
      <c r="J83" s="67">
        <v>1</v>
      </c>
      <c r="K83" s="69" t="s">
        <v>110</v>
      </c>
      <c r="L83" s="67" t="s">
        <v>10</v>
      </c>
      <c r="M83" s="68" t="s">
        <v>84</v>
      </c>
      <c r="N83" s="67" t="s">
        <v>88</v>
      </c>
      <c r="O83" s="67"/>
      <c r="P83" s="65" t="s">
        <v>1032</v>
      </c>
      <c r="Q83" s="66" t="s">
        <v>1031</v>
      </c>
      <c r="R83" s="65" t="s">
        <v>635</v>
      </c>
      <c r="S83" s="65"/>
      <c r="T83" s="65"/>
      <c r="U83" s="65" t="s">
        <v>634</v>
      </c>
      <c r="V83" s="65"/>
    </row>
    <row r="84" spans="1:22" s="64" customFormat="1" ht="86.4">
      <c r="A84" s="67" t="s">
        <v>1034</v>
      </c>
      <c r="B84" s="67" t="s">
        <v>207</v>
      </c>
      <c r="C84" s="68" t="s">
        <v>85</v>
      </c>
      <c r="D84" s="68" t="s">
        <v>96</v>
      </c>
      <c r="E84" s="68" t="s">
        <v>109</v>
      </c>
      <c r="F84" s="67" t="s">
        <v>6</v>
      </c>
      <c r="G84" s="67" t="s">
        <v>9</v>
      </c>
      <c r="H84" s="67" t="s">
        <v>27</v>
      </c>
      <c r="I84" s="68" t="s">
        <v>1033</v>
      </c>
      <c r="J84" s="67">
        <v>1</v>
      </c>
      <c r="K84" s="69" t="s">
        <v>110</v>
      </c>
      <c r="L84" s="67" t="s">
        <v>10</v>
      </c>
      <c r="M84" s="68" t="s">
        <v>84</v>
      </c>
      <c r="N84" s="67" t="s">
        <v>88</v>
      </c>
      <c r="O84" s="67"/>
      <c r="P84" s="65" t="s">
        <v>1032</v>
      </c>
      <c r="Q84" s="66" t="s">
        <v>1031</v>
      </c>
      <c r="R84" s="65" t="s">
        <v>635</v>
      </c>
      <c r="S84" s="65"/>
      <c r="T84" s="65"/>
      <c r="U84" s="65" t="s">
        <v>634</v>
      </c>
      <c r="V84" s="65"/>
    </row>
    <row r="85" spans="1:22" s="64" customFormat="1" ht="144">
      <c r="A85" s="67" t="s">
        <v>1030</v>
      </c>
      <c r="B85" s="67" t="s">
        <v>207</v>
      </c>
      <c r="C85" s="68" t="s">
        <v>85</v>
      </c>
      <c r="D85" s="68" t="s">
        <v>96</v>
      </c>
      <c r="E85" s="68" t="s">
        <v>109</v>
      </c>
      <c r="F85" s="67" t="s">
        <v>6</v>
      </c>
      <c r="G85" s="67" t="s">
        <v>9</v>
      </c>
      <c r="H85" s="67" t="s">
        <v>27</v>
      </c>
      <c r="I85" s="68" t="s">
        <v>1029</v>
      </c>
      <c r="J85" s="67">
        <v>1</v>
      </c>
      <c r="K85" s="69" t="s">
        <v>98</v>
      </c>
      <c r="L85" s="67" t="s">
        <v>10</v>
      </c>
      <c r="M85" s="68" t="s">
        <v>84</v>
      </c>
      <c r="N85" s="67" t="s">
        <v>88</v>
      </c>
      <c r="O85" s="67"/>
      <c r="P85" s="65" t="s">
        <v>1028</v>
      </c>
      <c r="Q85" s="66" t="s">
        <v>1027</v>
      </c>
      <c r="R85" s="65" t="s">
        <v>635</v>
      </c>
      <c r="S85" s="65"/>
      <c r="T85" s="65"/>
      <c r="U85" s="65" t="s">
        <v>634</v>
      </c>
      <c r="V85" s="65"/>
    </row>
    <row r="86" spans="1:22" s="64" customFormat="1" ht="72">
      <c r="A86" s="67" t="s">
        <v>1026</v>
      </c>
      <c r="B86" s="67" t="s">
        <v>207</v>
      </c>
      <c r="C86" s="68" t="s">
        <v>85</v>
      </c>
      <c r="D86" s="68" t="s">
        <v>96</v>
      </c>
      <c r="E86" s="68" t="s">
        <v>111</v>
      </c>
      <c r="F86" s="67" t="s">
        <v>95</v>
      </c>
      <c r="G86" s="67" t="s">
        <v>9</v>
      </c>
      <c r="H86" s="67" t="s">
        <v>27</v>
      </c>
      <c r="I86" s="68" t="s">
        <v>1025</v>
      </c>
      <c r="J86" s="67">
        <v>1</v>
      </c>
      <c r="K86" s="69" t="s">
        <v>107</v>
      </c>
      <c r="L86" s="67" t="s">
        <v>10</v>
      </c>
      <c r="M86" s="68" t="s">
        <v>84</v>
      </c>
      <c r="N86" s="67" t="s">
        <v>94</v>
      </c>
      <c r="O86" s="67"/>
      <c r="P86" s="65" t="s">
        <v>1002</v>
      </c>
      <c r="Q86" s="66" t="s">
        <v>1024</v>
      </c>
      <c r="R86" s="65" t="s">
        <v>635</v>
      </c>
      <c r="S86" s="65"/>
      <c r="T86" s="65"/>
      <c r="U86" s="65" t="s">
        <v>634</v>
      </c>
      <c r="V86" s="65"/>
    </row>
    <row r="87" spans="1:22" s="64" customFormat="1" ht="57.6">
      <c r="A87" s="67" t="s">
        <v>1023</v>
      </c>
      <c r="B87" s="67" t="s">
        <v>207</v>
      </c>
      <c r="C87" s="68" t="s">
        <v>85</v>
      </c>
      <c r="D87" s="68" t="s">
        <v>96</v>
      </c>
      <c r="E87" s="68" t="s">
        <v>111</v>
      </c>
      <c r="F87" s="67" t="s">
        <v>4</v>
      </c>
      <c r="G87" s="67" t="s">
        <v>9</v>
      </c>
      <c r="H87" s="67" t="s">
        <v>27</v>
      </c>
      <c r="I87" s="68" t="s">
        <v>1022</v>
      </c>
      <c r="J87" s="67">
        <v>1</v>
      </c>
      <c r="K87" s="69" t="s">
        <v>112</v>
      </c>
      <c r="L87" s="67" t="s">
        <v>10</v>
      </c>
      <c r="M87" s="68" t="s">
        <v>84</v>
      </c>
      <c r="N87" s="67" t="s">
        <v>94</v>
      </c>
      <c r="O87" s="67"/>
      <c r="P87" s="65" t="s">
        <v>1021</v>
      </c>
      <c r="Q87" s="66" t="s">
        <v>1020</v>
      </c>
      <c r="R87" s="65" t="s">
        <v>635</v>
      </c>
      <c r="S87" s="65"/>
      <c r="T87" s="65"/>
      <c r="U87" s="65" t="s">
        <v>634</v>
      </c>
      <c r="V87" s="65"/>
    </row>
    <row r="88" spans="1:22" s="64" customFormat="1" ht="72">
      <c r="A88" s="67" t="s">
        <v>1019</v>
      </c>
      <c r="B88" s="67" t="s">
        <v>207</v>
      </c>
      <c r="C88" s="68" t="s">
        <v>85</v>
      </c>
      <c r="D88" s="68" t="s">
        <v>96</v>
      </c>
      <c r="E88" s="68" t="s">
        <v>111</v>
      </c>
      <c r="F88" s="67" t="s">
        <v>4</v>
      </c>
      <c r="G88" s="67" t="s">
        <v>9</v>
      </c>
      <c r="H88" s="67" t="s">
        <v>27</v>
      </c>
      <c r="I88" s="68" t="s">
        <v>1018</v>
      </c>
      <c r="J88" s="67">
        <v>1</v>
      </c>
      <c r="K88" s="69" t="s">
        <v>106</v>
      </c>
      <c r="L88" s="67" t="s">
        <v>10</v>
      </c>
      <c r="M88" s="68" t="s">
        <v>84</v>
      </c>
      <c r="N88" s="67" t="s">
        <v>94</v>
      </c>
      <c r="O88" s="67"/>
      <c r="P88" s="65" t="s">
        <v>1017</v>
      </c>
      <c r="Q88" s="66" t="s">
        <v>1016</v>
      </c>
      <c r="R88" s="65" t="s">
        <v>635</v>
      </c>
      <c r="S88" s="65"/>
      <c r="T88" s="65"/>
      <c r="U88" s="65" t="s">
        <v>634</v>
      </c>
      <c r="V88" s="65"/>
    </row>
    <row r="89" spans="1:22" s="64" customFormat="1" ht="43.2">
      <c r="A89" s="67" t="s">
        <v>1015</v>
      </c>
      <c r="B89" s="67" t="s">
        <v>207</v>
      </c>
      <c r="C89" s="68" t="s">
        <v>85</v>
      </c>
      <c r="D89" s="68" t="s">
        <v>96</v>
      </c>
      <c r="E89" s="68" t="s">
        <v>111</v>
      </c>
      <c r="F89" s="67" t="s">
        <v>7</v>
      </c>
      <c r="G89" s="67" t="s">
        <v>9</v>
      </c>
      <c r="H89" s="67" t="s">
        <v>27</v>
      </c>
      <c r="I89" s="68" t="s">
        <v>1014</v>
      </c>
      <c r="J89" s="67">
        <v>1</v>
      </c>
      <c r="K89" s="69" t="s">
        <v>112</v>
      </c>
      <c r="L89" s="67" t="s">
        <v>10</v>
      </c>
      <c r="M89" s="68" t="s">
        <v>84</v>
      </c>
      <c r="N89" s="67" t="s">
        <v>88</v>
      </c>
      <c r="O89" s="67"/>
      <c r="P89" s="65" t="s">
        <v>1013</v>
      </c>
      <c r="Q89" s="66" t="s">
        <v>1012</v>
      </c>
      <c r="R89" s="65" t="s">
        <v>635</v>
      </c>
      <c r="S89" s="65"/>
      <c r="T89" s="65"/>
      <c r="U89" s="65" t="s">
        <v>634</v>
      </c>
      <c r="V89" s="65"/>
    </row>
    <row r="90" spans="1:22" s="64" customFormat="1" ht="28.8">
      <c r="A90" s="67" t="s">
        <v>1011</v>
      </c>
      <c r="B90" s="67" t="s">
        <v>207</v>
      </c>
      <c r="C90" s="68" t="s">
        <v>85</v>
      </c>
      <c r="D90" s="68" t="s">
        <v>96</v>
      </c>
      <c r="E90" s="68" t="s">
        <v>111</v>
      </c>
      <c r="F90" s="67" t="s">
        <v>7</v>
      </c>
      <c r="G90" s="67" t="s">
        <v>9</v>
      </c>
      <c r="H90" s="67" t="s">
        <v>27</v>
      </c>
      <c r="I90" s="68" t="s">
        <v>985</v>
      </c>
      <c r="J90" s="67">
        <v>1</v>
      </c>
      <c r="K90" s="69" t="s">
        <v>112</v>
      </c>
      <c r="L90" s="67" t="s">
        <v>10</v>
      </c>
      <c r="M90" s="68" t="s">
        <v>84</v>
      </c>
      <c r="N90" s="67" t="s">
        <v>88</v>
      </c>
      <c r="O90" s="67"/>
      <c r="P90" s="65" t="s">
        <v>1010</v>
      </c>
      <c r="Q90" s="66" t="s">
        <v>1009</v>
      </c>
      <c r="R90" s="65" t="s">
        <v>635</v>
      </c>
      <c r="S90" s="65"/>
      <c r="T90" s="65"/>
      <c r="U90" s="65" t="s">
        <v>634</v>
      </c>
      <c r="V90" s="65"/>
    </row>
    <row r="91" spans="1:22" s="64" customFormat="1" ht="57.6">
      <c r="A91" s="67" t="s">
        <v>1008</v>
      </c>
      <c r="B91" s="67" t="s">
        <v>207</v>
      </c>
      <c r="C91" s="68" t="s">
        <v>85</v>
      </c>
      <c r="D91" s="68" t="s">
        <v>96</v>
      </c>
      <c r="E91" s="68" t="s">
        <v>111</v>
      </c>
      <c r="F91" s="67" t="s">
        <v>5</v>
      </c>
      <c r="G91" s="67" t="s">
        <v>9</v>
      </c>
      <c r="H91" s="67" t="s">
        <v>27</v>
      </c>
      <c r="I91" s="68" t="s">
        <v>1007</v>
      </c>
      <c r="J91" s="67">
        <v>1</v>
      </c>
      <c r="K91" s="69" t="s">
        <v>112</v>
      </c>
      <c r="L91" s="67" t="s">
        <v>10</v>
      </c>
      <c r="M91" s="68" t="s">
        <v>84</v>
      </c>
      <c r="N91" s="67" t="s">
        <v>88</v>
      </c>
      <c r="O91" s="67"/>
      <c r="P91" s="65" t="s">
        <v>1006</v>
      </c>
      <c r="Q91" s="66" t="s">
        <v>1005</v>
      </c>
      <c r="R91" s="65" t="s">
        <v>635</v>
      </c>
      <c r="S91" s="65"/>
      <c r="T91" s="65"/>
      <c r="U91" s="65" t="s">
        <v>634</v>
      </c>
      <c r="V91" s="65"/>
    </row>
    <row r="92" spans="1:22" s="64" customFormat="1" ht="72">
      <c r="A92" s="67" t="s">
        <v>1004</v>
      </c>
      <c r="B92" s="67" t="s">
        <v>207</v>
      </c>
      <c r="C92" s="68" t="s">
        <v>85</v>
      </c>
      <c r="D92" s="68" t="s">
        <v>96</v>
      </c>
      <c r="E92" s="68" t="s">
        <v>111</v>
      </c>
      <c r="F92" s="67" t="s">
        <v>4</v>
      </c>
      <c r="G92" s="67" t="s">
        <v>9</v>
      </c>
      <c r="H92" s="67" t="s">
        <v>27</v>
      </c>
      <c r="I92" s="68" t="s">
        <v>1003</v>
      </c>
      <c r="J92" s="67">
        <v>1</v>
      </c>
      <c r="K92" s="69" t="s">
        <v>103</v>
      </c>
      <c r="L92" s="67" t="s">
        <v>10</v>
      </c>
      <c r="M92" s="68" t="s">
        <v>84</v>
      </c>
      <c r="N92" s="67" t="s">
        <v>94</v>
      </c>
      <c r="O92" s="67"/>
      <c r="P92" s="65" t="s">
        <v>1002</v>
      </c>
      <c r="Q92" s="66" t="s">
        <v>1001</v>
      </c>
      <c r="R92" s="65" t="s">
        <v>635</v>
      </c>
      <c r="S92" s="65"/>
      <c r="T92" s="65"/>
      <c r="U92" s="65" t="s">
        <v>634</v>
      </c>
      <c r="V92" s="65"/>
    </row>
    <row r="93" spans="1:22" s="64" customFormat="1" ht="57.6">
      <c r="A93" s="67" t="s">
        <v>1000</v>
      </c>
      <c r="B93" s="67" t="s">
        <v>207</v>
      </c>
      <c r="C93" s="68" t="s">
        <v>85</v>
      </c>
      <c r="D93" s="68" t="s">
        <v>96</v>
      </c>
      <c r="E93" s="68" t="s">
        <v>111</v>
      </c>
      <c r="F93" s="67" t="s">
        <v>5</v>
      </c>
      <c r="G93" s="67" t="s">
        <v>9</v>
      </c>
      <c r="H93" s="67" t="s">
        <v>27</v>
      </c>
      <c r="I93" s="68" t="s">
        <v>999</v>
      </c>
      <c r="J93" s="67">
        <v>1</v>
      </c>
      <c r="K93" s="69" t="s">
        <v>99</v>
      </c>
      <c r="L93" s="67" t="s">
        <v>10</v>
      </c>
      <c r="M93" s="68" t="s">
        <v>84</v>
      </c>
      <c r="N93" s="67" t="s">
        <v>88</v>
      </c>
      <c r="O93" s="67"/>
      <c r="P93" s="65" t="s">
        <v>113</v>
      </c>
      <c r="Q93" s="66" t="s">
        <v>998</v>
      </c>
      <c r="R93" s="65" t="s">
        <v>635</v>
      </c>
      <c r="S93" s="65"/>
      <c r="T93" s="65"/>
      <c r="U93" s="65" t="s">
        <v>634</v>
      </c>
      <c r="V93" s="65"/>
    </row>
    <row r="94" spans="1:22" s="64" customFormat="1" ht="43.2">
      <c r="A94" s="67" t="s">
        <v>997</v>
      </c>
      <c r="B94" s="67" t="s">
        <v>207</v>
      </c>
      <c r="C94" s="68" t="s">
        <v>85</v>
      </c>
      <c r="D94" s="68" t="s">
        <v>96</v>
      </c>
      <c r="E94" s="68" t="s">
        <v>111</v>
      </c>
      <c r="F94" s="67" t="s">
        <v>4</v>
      </c>
      <c r="G94" s="67" t="s">
        <v>9</v>
      </c>
      <c r="H94" s="67" t="s">
        <v>27</v>
      </c>
      <c r="I94" s="68" t="s">
        <v>996</v>
      </c>
      <c r="J94" s="67">
        <v>1</v>
      </c>
      <c r="K94" s="69" t="s">
        <v>115</v>
      </c>
      <c r="L94" s="67" t="s">
        <v>10</v>
      </c>
      <c r="M94" s="68" t="s">
        <v>84</v>
      </c>
      <c r="N94" s="67" t="s">
        <v>94</v>
      </c>
      <c r="O94" s="67"/>
      <c r="P94" s="65" t="s">
        <v>995</v>
      </c>
      <c r="Q94" s="66" t="s">
        <v>994</v>
      </c>
      <c r="R94" s="65" t="s">
        <v>635</v>
      </c>
      <c r="S94" s="65"/>
      <c r="T94" s="65"/>
      <c r="U94" s="65" t="s">
        <v>634</v>
      </c>
      <c r="V94" s="65"/>
    </row>
    <row r="95" spans="1:22" s="64" customFormat="1" ht="90.75" customHeight="1">
      <c r="A95" s="67" t="s">
        <v>993</v>
      </c>
      <c r="B95" s="67" t="s">
        <v>207</v>
      </c>
      <c r="C95" s="68" t="s">
        <v>85</v>
      </c>
      <c r="D95" s="68" t="s">
        <v>96</v>
      </c>
      <c r="E95" s="68" t="s">
        <v>111</v>
      </c>
      <c r="F95" s="67" t="s">
        <v>104</v>
      </c>
      <c r="G95" s="67" t="s">
        <v>9</v>
      </c>
      <c r="H95" s="67" t="s">
        <v>27</v>
      </c>
      <c r="I95" s="68" t="s">
        <v>981</v>
      </c>
      <c r="J95" s="67">
        <v>1</v>
      </c>
      <c r="K95" s="69" t="s">
        <v>103</v>
      </c>
      <c r="L95" s="67" t="s">
        <v>10</v>
      </c>
      <c r="M95" s="68" t="s">
        <v>84</v>
      </c>
      <c r="N95" s="67" t="s">
        <v>94</v>
      </c>
      <c r="O95" s="67"/>
      <c r="P95" s="65" t="s">
        <v>992</v>
      </c>
      <c r="Q95" s="66" t="s">
        <v>991</v>
      </c>
      <c r="R95" s="65" t="s">
        <v>635</v>
      </c>
      <c r="S95" s="65"/>
      <c r="T95" s="65"/>
      <c r="U95" s="65" t="s">
        <v>634</v>
      </c>
      <c r="V95" s="65"/>
    </row>
    <row r="96" spans="1:22" s="64" customFormat="1" ht="134.25" customHeight="1">
      <c r="A96" s="67" t="s">
        <v>990</v>
      </c>
      <c r="B96" s="67" t="s">
        <v>207</v>
      </c>
      <c r="C96" s="68" t="s">
        <v>85</v>
      </c>
      <c r="D96" s="68" t="s">
        <v>96</v>
      </c>
      <c r="E96" s="68" t="s">
        <v>111</v>
      </c>
      <c r="F96" s="67" t="s">
        <v>5</v>
      </c>
      <c r="G96" s="67" t="s">
        <v>9</v>
      </c>
      <c r="H96" s="67" t="s">
        <v>27</v>
      </c>
      <c r="I96" s="68" t="s">
        <v>989</v>
      </c>
      <c r="J96" s="67">
        <v>1</v>
      </c>
      <c r="K96" s="69" t="s">
        <v>112</v>
      </c>
      <c r="L96" s="67" t="s">
        <v>10</v>
      </c>
      <c r="M96" s="68" t="s">
        <v>84</v>
      </c>
      <c r="N96" s="67" t="s">
        <v>88</v>
      </c>
      <c r="O96" s="67"/>
      <c r="P96" s="65" t="s">
        <v>988</v>
      </c>
      <c r="Q96" s="66" t="s">
        <v>987</v>
      </c>
      <c r="R96" s="65" t="s">
        <v>635</v>
      </c>
      <c r="S96" s="65"/>
      <c r="T96" s="65"/>
      <c r="U96" s="65" t="s">
        <v>634</v>
      </c>
      <c r="V96" s="65"/>
    </row>
    <row r="97" spans="1:22" s="64" customFormat="1" ht="100.8">
      <c r="A97" s="67" t="s">
        <v>986</v>
      </c>
      <c r="B97" s="67" t="s">
        <v>207</v>
      </c>
      <c r="C97" s="68" t="s">
        <v>85</v>
      </c>
      <c r="D97" s="68" t="s">
        <v>96</v>
      </c>
      <c r="E97" s="68" t="s">
        <v>111</v>
      </c>
      <c r="F97" s="67" t="s">
        <v>7</v>
      </c>
      <c r="G97" s="67" t="s">
        <v>9</v>
      </c>
      <c r="H97" s="67" t="s">
        <v>27</v>
      </c>
      <c r="I97" s="68" t="s">
        <v>985</v>
      </c>
      <c r="J97" s="67">
        <v>1</v>
      </c>
      <c r="K97" s="69" t="s">
        <v>112</v>
      </c>
      <c r="L97" s="67" t="s">
        <v>10</v>
      </c>
      <c r="M97" s="68" t="s">
        <v>84</v>
      </c>
      <c r="N97" s="67" t="s">
        <v>88</v>
      </c>
      <c r="O97" s="67"/>
      <c r="P97" s="65" t="s">
        <v>984</v>
      </c>
      <c r="Q97" s="66" t="s">
        <v>983</v>
      </c>
      <c r="R97" s="65" t="s">
        <v>635</v>
      </c>
      <c r="S97" s="65"/>
      <c r="T97" s="65"/>
      <c r="U97" s="65" t="s">
        <v>634</v>
      </c>
      <c r="V97" s="65"/>
    </row>
    <row r="98" spans="1:22" s="64" customFormat="1" ht="100.8">
      <c r="A98" s="67" t="s">
        <v>982</v>
      </c>
      <c r="B98" s="67" t="s">
        <v>207</v>
      </c>
      <c r="C98" s="68" t="s">
        <v>85</v>
      </c>
      <c r="D98" s="68" t="s">
        <v>96</v>
      </c>
      <c r="E98" s="68" t="s">
        <v>111</v>
      </c>
      <c r="F98" s="67" t="s">
        <v>104</v>
      </c>
      <c r="G98" s="67" t="s">
        <v>9</v>
      </c>
      <c r="H98" s="67" t="s">
        <v>27</v>
      </c>
      <c r="I98" s="68" t="s">
        <v>981</v>
      </c>
      <c r="J98" s="67">
        <v>1</v>
      </c>
      <c r="K98" s="69" t="s">
        <v>103</v>
      </c>
      <c r="L98" s="67" t="s">
        <v>10</v>
      </c>
      <c r="M98" s="68" t="s">
        <v>84</v>
      </c>
      <c r="N98" s="67" t="s">
        <v>94</v>
      </c>
      <c r="O98" s="67"/>
      <c r="P98" s="65" t="s">
        <v>978</v>
      </c>
      <c r="Q98" s="66" t="s">
        <v>980</v>
      </c>
      <c r="R98" s="65" t="s">
        <v>635</v>
      </c>
      <c r="S98" s="65"/>
      <c r="T98" s="65"/>
      <c r="U98" s="65" t="s">
        <v>634</v>
      </c>
      <c r="V98" s="65"/>
    </row>
    <row r="99" spans="1:22" s="64" customFormat="1" ht="111" customHeight="1">
      <c r="A99" s="67" t="s">
        <v>979</v>
      </c>
      <c r="B99" s="67" t="s">
        <v>207</v>
      </c>
      <c r="C99" s="68" t="s">
        <v>85</v>
      </c>
      <c r="D99" s="68" t="s">
        <v>96</v>
      </c>
      <c r="E99" s="68" t="s">
        <v>111</v>
      </c>
      <c r="F99" s="67" t="s">
        <v>104</v>
      </c>
      <c r="G99" s="67" t="s">
        <v>9</v>
      </c>
      <c r="H99" s="67" t="s">
        <v>27</v>
      </c>
      <c r="I99" s="68" t="s">
        <v>114</v>
      </c>
      <c r="J99" s="67">
        <v>1</v>
      </c>
      <c r="K99" s="69" t="s">
        <v>103</v>
      </c>
      <c r="L99" s="67" t="s">
        <v>10</v>
      </c>
      <c r="M99" s="68" t="s">
        <v>84</v>
      </c>
      <c r="N99" s="67" t="s">
        <v>94</v>
      </c>
      <c r="O99" s="67"/>
      <c r="P99" s="65" t="s">
        <v>978</v>
      </c>
      <c r="Q99" s="66" t="s">
        <v>977</v>
      </c>
      <c r="R99" s="65" t="s">
        <v>635</v>
      </c>
      <c r="S99" s="65"/>
      <c r="T99" s="65"/>
      <c r="U99" s="65" t="s">
        <v>634</v>
      </c>
      <c r="V99" s="65"/>
    </row>
    <row r="100" spans="1:22" s="64" customFormat="1" ht="28.8">
      <c r="A100" s="67" t="s">
        <v>976</v>
      </c>
      <c r="B100" s="67" t="s">
        <v>207</v>
      </c>
      <c r="C100" s="68" t="s">
        <v>85</v>
      </c>
      <c r="D100" s="68" t="s">
        <v>96</v>
      </c>
      <c r="E100" s="68" t="s">
        <v>111</v>
      </c>
      <c r="F100" s="67" t="s">
        <v>6</v>
      </c>
      <c r="G100" s="67" t="s">
        <v>9</v>
      </c>
      <c r="H100" s="67" t="s">
        <v>27</v>
      </c>
      <c r="I100" s="68" t="s">
        <v>975</v>
      </c>
      <c r="J100" s="67">
        <v>1</v>
      </c>
      <c r="K100" s="69" t="s">
        <v>115</v>
      </c>
      <c r="L100" s="67" t="s">
        <v>20</v>
      </c>
      <c r="M100" s="68" t="s">
        <v>84</v>
      </c>
      <c r="N100" s="67" t="s">
        <v>88</v>
      </c>
      <c r="O100" s="67"/>
      <c r="P100" s="65" t="s">
        <v>974</v>
      </c>
      <c r="Q100" s="66" t="s">
        <v>973</v>
      </c>
      <c r="R100" s="65" t="s">
        <v>635</v>
      </c>
      <c r="S100" s="65"/>
      <c r="T100" s="65"/>
      <c r="U100" s="65" t="s">
        <v>634</v>
      </c>
      <c r="V100" s="65"/>
    </row>
    <row r="101" spans="1:22" s="64" customFormat="1" ht="57.6">
      <c r="A101" s="67" t="s">
        <v>972</v>
      </c>
      <c r="B101" s="67" t="s">
        <v>207</v>
      </c>
      <c r="C101" s="68" t="s">
        <v>85</v>
      </c>
      <c r="D101" s="68" t="s">
        <v>96</v>
      </c>
      <c r="E101" s="68" t="s">
        <v>111</v>
      </c>
      <c r="F101" s="67" t="s">
        <v>5</v>
      </c>
      <c r="G101" s="67" t="s">
        <v>9</v>
      </c>
      <c r="H101" s="67" t="s">
        <v>27</v>
      </c>
      <c r="I101" s="68" t="s">
        <v>970</v>
      </c>
      <c r="J101" s="67">
        <v>1</v>
      </c>
      <c r="K101" s="69" t="s">
        <v>112</v>
      </c>
      <c r="L101" s="67" t="s">
        <v>10</v>
      </c>
      <c r="M101" s="68" t="s">
        <v>84</v>
      </c>
      <c r="N101" s="67" t="s">
        <v>88</v>
      </c>
      <c r="O101" s="67"/>
      <c r="P101" s="65" t="s">
        <v>969</v>
      </c>
      <c r="Q101" s="66" t="s">
        <v>968</v>
      </c>
      <c r="R101" s="65" t="s">
        <v>635</v>
      </c>
      <c r="S101" s="65"/>
      <c r="T101" s="65"/>
      <c r="U101" s="65" t="s">
        <v>634</v>
      </c>
      <c r="V101" s="65"/>
    </row>
    <row r="102" spans="1:22" s="64" customFormat="1" ht="57.6">
      <c r="A102" s="67" t="s">
        <v>971</v>
      </c>
      <c r="B102" s="67" t="s">
        <v>207</v>
      </c>
      <c r="C102" s="68" t="s">
        <v>85</v>
      </c>
      <c r="D102" s="68" t="s">
        <v>96</v>
      </c>
      <c r="E102" s="68" t="s">
        <v>111</v>
      </c>
      <c r="F102" s="67" t="s">
        <v>5</v>
      </c>
      <c r="G102" s="67" t="s">
        <v>9</v>
      </c>
      <c r="H102" s="67" t="s">
        <v>27</v>
      </c>
      <c r="I102" s="68" t="s">
        <v>970</v>
      </c>
      <c r="J102" s="67">
        <v>1</v>
      </c>
      <c r="K102" s="69" t="s">
        <v>112</v>
      </c>
      <c r="L102" s="67" t="s">
        <v>14</v>
      </c>
      <c r="M102" s="68" t="s">
        <v>84</v>
      </c>
      <c r="N102" s="67" t="s">
        <v>88</v>
      </c>
      <c r="O102" s="67"/>
      <c r="P102" s="65" t="s">
        <v>969</v>
      </c>
      <c r="Q102" s="66" t="s">
        <v>968</v>
      </c>
      <c r="R102" s="65" t="s">
        <v>635</v>
      </c>
      <c r="S102" s="65"/>
      <c r="T102" s="65"/>
      <c r="U102" s="65" t="s">
        <v>634</v>
      </c>
      <c r="V102" s="65"/>
    </row>
    <row r="103" spans="1:22" s="64" customFormat="1" ht="28.8">
      <c r="A103" s="67" t="s">
        <v>967</v>
      </c>
      <c r="B103" s="67" t="s">
        <v>207</v>
      </c>
      <c r="C103" s="68" t="s">
        <v>118</v>
      </c>
      <c r="D103" s="68" t="s">
        <v>127</v>
      </c>
      <c r="E103" s="68" t="s">
        <v>45</v>
      </c>
      <c r="F103" s="67" t="s">
        <v>104</v>
      </c>
      <c r="G103" s="67" t="s">
        <v>9</v>
      </c>
      <c r="H103" s="67" t="s">
        <v>27</v>
      </c>
      <c r="I103" s="68" t="s">
        <v>966</v>
      </c>
      <c r="J103" s="67">
        <v>1</v>
      </c>
      <c r="K103" s="69" t="s">
        <v>151</v>
      </c>
      <c r="L103" s="67" t="s">
        <v>10</v>
      </c>
      <c r="M103" s="68" t="s">
        <v>84</v>
      </c>
      <c r="N103" s="67" t="s">
        <v>94</v>
      </c>
      <c r="O103" s="67"/>
      <c r="P103" s="65" t="s">
        <v>880</v>
      </c>
      <c r="Q103" s="66" t="s">
        <v>965</v>
      </c>
      <c r="R103" s="65" t="s">
        <v>635</v>
      </c>
      <c r="S103" s="65"/>
      <c r="T103" s="65"/>
      <c r="U103" s="65" t="s">
        <v>634</v>
      </c>
      <c r="V103" s="65"/>
    </row>
    <row r="104" spans="1:22" s="64" customFormat="1" ht="28.8">
      <c r="A104" s="67" t="s">
        <v>964</v>
      </c>
      <c r="B104" s="67" t="s">
        <v>207</v>
      </c>
      <c r="C104" s="68" t="s">
        <v>118</v>
      </c>
      <c r="D104" s="68" t="s">
        <v>127</v>
      </c>
      <c r="E104" s="68" t="s">
        <v>139</v>
      </c>
      <c r="F104" s="67" t="s">
        <v>7</v>
      </c>
      <c r="G104" s="67" t="s">
        <v>9</v>
      </c>
      <c r="H104" s="67" t="s">
        <v>27</v>
      </c>
      <c r="I104" s="68" t="s">
        <v>44</v>
      </c>
      <c r="J104" s="67">
        <v>1</v>
      </c>
      <c r="K104" s="69" t="s">
        <v>140</v>
      </c>
      <c r="L104" s="67" t="s">
        <v>23</v>
      </c>
      <c r="M104" s="68" t="s">
        <v>84</v>
      </c>
      <c r="N104" s="67" t="s">
        <v>88</v>
      </c>
      <c r="O104" s="67"/>
      <c r="P104" s="65" t="s">
        <v>963</v>
      </c>
      <c r="Q104" s="66" t="s">
        <v>962</v>
      </c>
      <c r="R104" s="65" t="s">
        <v>635</v>
      </c>
      <c r="S104" s="65"/>
      <c r="T104" s="65"/>
      <c r="U104" s="65" t="s">
        <v>634</v>
      </c>
      <c r="V104" s="65"/>
    </row>
    <row r="105" spans="1:22" s="64" customFormat="1" ht="43.2">
      <c r="A105" s="67" t="s">
        <v>961</v>
      </c>
      <c r="B105" s="67" t="s">
        <v>207</v>
      </c>
      <c r="C105" s="68" t="s">
        <v>118</v>
      </c>
      <c r="D105" s="68" t="s">
        <v>127</v>
      </c>
      <c r="E105" s="68" t="s">
        <v>139</v>
      </c>
      <c r="F105" s="67" t="s">
        <v>5</v>
      </c>
      <c r="G105" s="67" t="s">
        <v>9</v>
      </c>
      <c r="H105" s="67" t="s">
        <v>27</v>
      </c>
      <c r="I105" s="68" t="s">
        <v>960</v>
      </c>
      <c r="J105" s="67">
        <v>1</v>
      </c>
      <c r="K105" s="69" t="s">
        <v>959</v>
      </c>
      <c r="L105" s="67" t="s">
        <v>10</v>
      </c>
      <c r="M105" s="68" t="s">
        <v>84</v>
      </c>
      <c r="N105" s="67" t="s">
        <v>88</v>
      </c>
      <c r="O105" s="67"/>
      <c r="P105" s="65" t="s">
        <v>958</v>
      </c>
      <c r="Q105" s="66" t="s">
        <v>957</v>
      </c>
      <c r="R105" s="65" t="s">
        <v>635</v>
      </c>
      <c r="S105" s="65"/>
      <c r="T105" s="65"/>
      <c r="U105" s="65" t="s">
        <v>634</v>
      </c>
      <c r="V105" s="65"/>
    </row>
    <row r="106" spans="1:22" s="64" customFormat="1" ht="72">
      <c r="A106" s="67" t="s">
        <v>956</v>
      </c>
      <c r="B106" s="67" t="s">
        <v>207</v>
      </c>
      <c r="C106" s="68" t="s">
        <v>118</v>
      </c>
      <c r="D106" s="68" t="s">
        <v>127</v>
      </c>
      <c r="E106" s="68" t="s">
        <v>142</v>
      </c>
      <c r="F106" s="67" t="s">
        <v>5</v>
      </c>
      <c r="G106" s="67" t="s">
        <v>9</v>
      </c>
      <c r="H106" s="67" t="s">
        <v>27</v>
      </c>
      <c r="I106" s="68" t="s">
        <v>952</v>
      </c>
      <c r="J106" s="67">
        <v>1</v>
      </c>
      <c r="K106" s="69" t="s">
        <v>134</v>
      </c>
      <c r="L106" s="67" t="s">
        <v>22</v>
      </c>
      <c r="M106" s="68" t="s">
        <v>84</v>
      </c>
      <c r="N106" s="67" t="s">
        <v>88</v>
      </c>
      <c r="O106" s="67"/>
      <c r="P106" s="65" t="s">
        <v>955</v>
      </c>
      <c r="Q106" s="66" t="s">
        <v>954</v>
      </c>
      <c r="R106" s="65" t="s">
        <v>635</v>
      </c>
      <c r="S106" s="65"/>
      <c r="T106" s="65"/>
      <c r="U106" s="65" t="s">
        <v>634</v>
      </c>
      <c r="V106" s="65"/>
    </row>
    <row r="107" spans="1:22" s="64" customFormat="1" ht="72">
      <c r="A107" s="67" t="s">
        <v>953</v>
      </c>
      <c r="B107" s="67" t="s">
        <v>207</v>
      </c>
      <c r="C107" s="68" t="s">
        <v>118</v>
      </c>
      <c r="D107" s="68" t="s">
        <v>127</v>
      </c>
      <c r="E107" s="68" t="s">
        <v>142</v>
      </c>
      <c r="F107" s="67" t="s">
        <v>6</v>
      </c>
      <c r="G107" s="67" t="s">
        <v>9</v>
      </c>
      <c r="H107" s="67" t="s">
        <v>27</v>
      </c>
      <c r="I107" s="68" t="s">
        <v>952</v>
      </c>
      <c r="J107" s="67">
        <v>1</v>
      </c>
      <c r="K107" s="69" t="s">
        <v>134</v>
      </c>
      <c r="L107" s="67" t="s">
        <v>951</v>
      </c>
      <c r="M107" s="68" t="s">
        <v>84</v>
      </c>
      <c r="N107" s="67" t="s">
        <v>88</v>
      </c>
      <c r="O107" s="67"/>
      <c r="P107" s="65" t="s">
        <v>950</v>
      </c>
      <c r="Q107" s="66" t="s">
        <v>949</v>
      </c>
      <c r="R107" s="65" t="s">
        <v>635</v>
      </c>
      <c r="S107" s="65"/>
      <c r="T107" s="65"/>
      <c r="U107" s="65" t="s">
        <v>634</v>
      </c>
      <c r="V107" s="65"/>
    </row>
    <row r="108" spans="1:22" s="64" customFormat="1" ht="86.4">
      <c r="A108" s="67" t="s">
        <v>948</v>
      </c>
      <c r="B108" s="67" t="s">
        <v>207</v>
      </c>
      <c r="C108" s="68" t="s">
        <v>118</v>
      </c>
      <c r="D108" s="68" t="s">
        <v>127</v>
      </c>
      <c r="E108" s="68" t="s">
        <v>142</v>
      </c>
      <c r="F108" s="67" t="s">
        <v>5</v>
      </c>
      <c r="G108" s="67" t="s">
        <v>9</v>
      </c>
      <c r="H108" s="67" t="s">
        <v>27</v>
      </c>
      <c r="I108" s="68" t="s">
        <v>143</v>
      </c>
      <c r="J108" s="67">
        <v>1</v>
      </c>
      <c r="K108" s="69" t="s">
        <v>134</v>
      </c>
      <c r="L108" s="67" t="s">
        <v>16</v>
      </c>
      <c r="M108" s="68" t="s">
        <v>84</v>
      </c>
      <c r="N108" s="67" t="s">
        <v>88</v>
      </c>
      <c r="O108" s="67"/>
      <c r="P108" s="65" t="s">
        <v>947</v>
      </c>
      <c r="Q108" s="66" t="s">
        <v>946</v>
      </c>
      <c r="R108" s="65" t="s">
        <v>635</v>
      </c>
      <c r="S108" s="65"/>
      <c r="T108" s="65"/>
      <c r="U108" s="65" t="s">
        <v>634</v>
      </c>
      <c r="V108" s="65"/>
    </row>
    <row r="109" spans="1:22" s="64" customFormat="1" ht="100.8">
      <c r="A109" s="67" t="s">
        <v>945</v>
      </c>
      <c r="B109" s="67" t="s">
        <v>207</v>
      </c>
      <c r="C109" s="68" t="s">
        <v>118</v>
      </c>
      <c r="D109" s="68" t="s">
        <v>127</v>
      </c>
      <c r="E109" s="68" t="s">
        <v>132</v>
      </c>
      <c r="F109" s="67" t="s">
        <v>6</v>
      </c>
      <c r="G109" s="67" t="s">
        <v>9</v>
      </c>
      <c r="H109" s="67" t="s">
        <v>27</v>
      </c>
      <c r="I109" s="68" t="s">
        <v>135</v>
      </c>
      <c r="J109" s="67">
        <v>1</v>
      </c>
      <c r="K109" s="69" t="s">
        <v>134</v>
      </c>
      <c r="L109" s="67" t="s">
        <v>10</v>
      </c>
      <c r="M109" s="68" t="s">
        <v>84</v>
      </c>
      <c r="N109" s="67" t="s">
        <v>88</v>
      </c>
      <c r="O109" s="67"/>
      <c r="P109" s="65" t="s">
        <v>944</v>
      </c>
      <c r="Q109" s="66" t="s">
        <v>943</v>
      </c>
      <c r="R109" s="65" t="s">
        <v>635</v>
      </c>
      <c r="S109" s="65"/>
      <c r="T109" s="65"/>
      <c r="U109" s="65" t="s">
        <v>634</v>
      </c>
      <c r="V109" s="65"/>
    </row>
    <row r="110" spans="1:22" s="64" customFormat="1" ht="100.8">
      <c r="A110" s="67" t="s">
        <v>942</v>
      </c>
      <c r="B110" s="67" t="s">
        <v>207</v>
      </c>
      <c r="C110" s="68" t="s">
        <v>118</v>
      </c>
      <c r="D110" s="68" t="s">
        <v>127</v>
      </c>
      <c r="E110" s="68" t="s">
        <v>132</v>
      </c>
      <c r="F110" s="67" t="s">
        <v>5</v>
      </c>
      <c r="G110" s="67" t="s">
        <v>9</v>
      </c>
      <c r="H110" s="67" t="s">
        <v>27</v>
      </c>
      <c r="I110" s="68" t="s">
        <v>135</v>
      </c>
      <c r="J110" s="67">
        <v>1</v>
      </c>
      <c r="K110" s="69" t="s">
        <v>134</v>
      </c>
      <c r="L110" s="67" t="s">
        <v>10</v>
      </c>
      <c r="M110" s="68" t="s">
        <v>84</v>
      </c>
      <c r="N110" s="67" t="s">
        <v>88</v>
      </c>
      <c r="O110" s="67"/>
      <c r="P110" s="65" t="s">
        <v>136</v>
      </c>
      <c r="Q110" s="66" t="s">
        <v>941</v>
      </c>
      <c r="R110" s="65" t="s">
        <v>635</v>
      </c>
      <c r="S110" s="65"/>
      <c r="T110" s="65"/>
      <c r="U110" s="65" t="s">
        <v>634</v>
      </c>
      <c r="V110" s="65"/>
    </row>
    <row r="111" spans="1:22" s="64" customFormat="1" ht="100.8">
      <c r="A111" s="67" t="s">
        <v>940</v>
      </c>
      <c r="B111" s="67" t="s">
        <v>207</v>
      </c>
      <c r="C111" s="68" t="s">
        <v>118</v>
      </c>
      <c r="D111" s="68" t="s">
        <v>127</v>
      </c>
      <c r="E111" s="68" t="s">
        <v>132</v>
      </c>
      <c r="F111" s="67" t="s">
        <v>7</v>
      </c>
      <c r="G111" s="67" t="s">
        <v>9</v>
      </c>
      <c r="H111" s="67" t="s">
        <v>27</v>
      </c>
      <c r="I111" s="68" t="s">
        <v>135</v>
      </c>
      <c r="J111" s="67">
        <v>1</v>
      </c>
      <c r="K111" s="69" t="s">
        <v>134</v>
      </c>
      <c r="L111" s="67" t="s">
        <v>10</v>
      </c>
      <c r="M111" s="68" t="s">
        <v>84</v>
      </c>
      <c r="N111" s="67" t="s">
        <v>88</v>
      </c>
      <c r="O111" s="67"/>
      <c r="P111" s="65" t="s">
        <v>939</v>
      </c>
      <c r="Q111" s="66" t="s">
        <v>938</v>
      </c>
      <c r="R111" s="65" t="s">
        <v>635</v>
      </c>
      <c r="S111" s="65"/>
      <c r="T111" s="65"/>
      <c r="U111" s="65" t="s">
        <v>634</v>
      </c>
      <c r="V111" s="65"/>
    </row>
    <row r="112" spans="1:22" s="64" customFormat="1" ht="125.25" customHeight="1">
      <c r="A112" s="67" t="s">
        <v>937</v>
      </c>
      <c r="B112" s="67" t="s">
        <v>207</v>
      </c>
      <c r="C112" s="68" t="s">
        <v>118</v>
      </c>
      <c r="D112" s="68" t="s">
        <v>127</v>
      </c>
      <c r="E112" s="68" t="s">
        <v>132</v>
      </c>
      <c r="F112" s="67" t="s">
        <v>70</v>
      </c>
      <c r="G112" s="67" t="s">
        <v>9</v>
      </c>
      <c r="H112" s="67" t="s">
        <v>71</v>
      </c>
      <c r="I112" s="68" t="s">
        <v>73</v>
      </c>
      <c r="J112" s="67">
        <v>1</v>
      </c>
      <c r="K112" s="69" t="s">
        <v>134</v>
      </c>
      <c r="L112" s="67" t="s">
        <v>25</v>
      </c>
      <c r="M112" s="68" t="s">
        <v>84</v>
      </c>
      <c r="N112" s="67" t="s">
        <v>90</v>
      </c>
      <c r="O112" s="67"/>
      <c r="P112" s="65" t="s">
        <v>936</v>
      </c>
      <c r="Q112" s="66" t="s">
        <v>935</v>
      </c>
      <c r="R112" s="65" t="s">
        <v>635</v>
      </c>
      <c r="S112" s="65"/>
      <c r="T112" s="65"/>
      <c r="U112" s="65" t="s">
        <v>634</v>
      </c>
      <c r="V112" s="65"/>
    </row>
    <row r="113" spans="1:22" s="64" customFormat="1" ht="125.25" customHeight="1">
      <c r="A113" s="67" t="s">
        <v>934</v>
      </c>
      <c r="B113" s="67" t="s">
        <v>207</v>
      </c>
      <c r="C113" s="68" t="s">
        <v>118</v>
      </c>
      <c r="D113" s="68" t="s">
        <v>127</v>
      </c>
      <c r="E113" s="68" t="s">
        <v>128</v>
      </c>
      <c r="F113" s="67" t="s">
        <v>7</v>
      </c>
      <c r="G113" s="67" t="s">
        <v>9</v>
      </c>
      <c r="H113" s="67" t="s">
        <v>27</v>
      </c>
      <c r="I113" s="68" t="s">
        <v>886</v>
      </c>
      <c r="J113" s="67">
        <v>1</v>
      </c>
      <c r="K113" s="69" t="s">
        <v>885</v>
      </c>
      <c r="L113" s="67" t="s">
        <v>10</v>
      </c>
      <c r="M113" s="68" t="s">
        <v>84</v>
      </c>
      <c r="N113" s="67" t="s">
        <v>88</v>
      </c>
      <c r="O113" s="67"/>
      <c r="P113" s="65" t="s">
        <v>884</v>
      </c>
      <c r="Q113" s="66" t="s">
        <v>933</v>
      </c>
      <c r="R113" s="65" t="s">
        <v>635</v>
      </c>
      <c r="S113" s="65"/>
      <c r="T113" s="65"/>
      <c r="U113" s="65" t="s">
        <v>634</v>
      </c>
      <c r="V113" s="65"/>
    </row>
    <row r="114" spans="1:22" s="64" customFormat="1" ht="125.25" customHeight="1">
      <c r="A114" s="67" t="s">
        <v>932</v>
      </c>
      <c r="B114" s="67" t="s">
        <v>207</v>
      </c>
      <c r="C114" s="68" t="s">
        <v>118</v>
      </c>
      <c r="D114" s="68" t="s">
        <v>127</v>
      </c>
      <c r="E114" s="68" t="s">
        <v>128</v>
      </c>
      <c r="F114" s="67" t="s">
        <v>4</v>
      </c>
      <c r="G114" s="67" t="s">
        <v>9</v>
      </c>
      <c r="H114" s="67" t="s">
        <v>27</v>
      </c>
      <c r="I114" s="68" t="s">
        <v>130</v>
      </c>
      <c r="J114" s="67">
        <v>1</v>
      </c>
      <c r="K114" s="69" t="s">
        <v>131</v>
      </c>
      <c r="L114" s="67" t="s">
        <v>449</v>
      </c>
      <c r="M114" s="68" t="s">
        <v>84</v>
      </c>
      <c r="N114" s="67" t="s">
        <v>94</v>
      </c>
      <c r="O114" s="67"/>
      <c r="P114" s="65" t="s">
        <v>931</v>
      </c>
      <c r="Q114" s="66" t="s">
        <v>930</v>
      </c>
      <c r="R114" s="65" t="s">
        <v>635</v>
      </c>
      <c r="S114" s="65"/>
      <c r="T114" s="65"/>
      <c r="U114" s="65" t="s">
        <v>634</v>
      </c>
      <c r="V114" s="65"/>
    </row>
    <row r="115" spans="1:22" s="64" customFormat="1" ht="57.6">
      <c r="A115" s="67" t="s">
        <v>929</v>
      </c>
      <c r="B115" s="67" t="s">
        <v>207</v>
      </c>
      <c r="C115" s="68" t="s">
        <v>118</v>
      </c>
      <c r="D115" s="68" t="s">
        <v>127</v>
      </c>
      <c r="E115" s="68" t="s">
        <v>128</v>
      </c>
      <c r="F115" s="67" t="s">
        <v>7</v>
      </c>
      <c r="G115" s="67" t="s">
        <v>9</v>
      </c>
      <c r="H115" s="67" t="s">
        <v>27</v>
      </c>
      <c r="I115" s="68" t="s">
        <v>928</v>
      </c>
      <c r="J115" s="67">
        <v>1</v>
      </c>
      <c r="K115" s="69" t="s">
        <v>129</v>
      </c>
      <c r="L115" s="67" t="s">
        <v>10</v>
      </c>
      <c r="M115" s="68" t="s">
        <v>84</v>
      </c>
      <c r="N115" s="67" t="s">
        <v>88</v>
      </c>
      <c r="O115" s="67"/>
      <c r="P115" s="65" t="s">
        <v>884</v>
      </c>
      <c r="Q115" s="66" t="s">
        <v>927</v>
      </c>
      <c r="R115" s="65" t="s">
        <v>635</v>
      </c>
      <c r="S115" s="65"/>
      <c r="T115" s="65"/>
      <c r="U115" s="65" t="s">
        <v>634</v>
      </c>
      <c r="V115" s="65"/>
    </row>
    <row r="116" spans="1:22" s="64" customFormat="1" ht="57.6">
      <c r="A116" s="67" t="s">
        <v>926</v>
      </c>
      <c r="B116" s="67" t="s">
        <v>207</v>
      </c>
      <c r="C116" s="68" t="s">
        <v>118</v>
      </c>
      <c r="D116" s="68" t="s">
        <v>127</v>
      </c>
      <c r="E116" s="68" t="s">
        <v>128</v>
      </c>
      <c r="F116" s="67" t="s">
        <v>6</v>
      </c>
      <c r="G116" s="67" t="s">
        <v>9</v>
      </c>
      <c r="H116" s="67" t="s">
        <v>27</v>
      </c>
      <c r="I116" s="68" t="s">
        <v>901</v>
      </c>
      <c r="J116" s="67">
        <v>1</v>
      </c>
      <c r="K116" s="69" t="s">
        <v>129</v>
      </c>
      <c r="L116" s="67" t="s">
        <v>25</v>
      </c>
      <c r="M116" s="68" t="s">
        <v>84</v>
      </c>
      <c r="N116" s="67" t="s">
        <v>88</v>
      </c>
      <c r="O116" s="67"/>
      <c r="P116" s="65" t="s">
        <v>884</v>
      </c>
      <c r="Q116" s="66" t="s">
        <v>925</v>
      </c>
      <c r="R116" s="65" t="s">
        <v>635</v>
      </c>
      <c r="S116" s="65"/>
      <c r="T116" s="65"/>
      <c r="U116" s="65" t="s">
        <v>634</v>
      </c>
      <c r="V116" s="65"/>
    </row>
    <row r="117" spans="1:22" s="64" customFormat="1" ht="103.5" customHeight="1">
      <c r="A117" s="67" t="s">
        <v>924</v>
      </c>
      <c r="B117" s="67" t="s">
        <v>207</v>
      </c>
      <c r="C117" s="68" t="s">
        <v>118</v>
      </c>
      <c r="D117" s="68" t="s">
        <v>127</v>
      </c>
      <c r="E117" s="68" t="s">
        <v>128</v>
      </c>
      <c r="F117" s="67" t="s">
        <v>5</v>
      </c>
      <c r="G117" s="67" t="s">
        <v>9</v>
      </c>
      <c r="H117" s="67" t="s">
        <v>27</v>
      </c>
      <c r="I117" s="68" t="s">
        <v>923</v>
      </c>
      <c r="J117" s="67">
        <v>1</v>
      </c>
      <c r="K117" s="69" t="s">
        <v>131</v>
      </c>
      <c r="L117" s="67" t="s">
        <v>922</v>
      </c>
      <c r="M117" s="68" t="s">
        <v>84</v>
      </c>
      <c r="N117" s="67" t="s">
        <v>88</v>
      </c>
      <c r="O117" s="67"/>
      <c r="P117" s="65" t="s">
        <v>884</v>
      </c>
      <c r="Q117" s="66" t="s">
        <v>921</v>
      </c>
      <c r="R117" s="65" t="s">
        <v>635</v>
      </c>
      <c r="S117" s="65"/>
      <c r="T117" s="65"/>
      <c r="U117" s="65" t="s">
        <v>634</v>
      </c>
      <c r="V117" s="65"/>
    </row>
    <row r="118" spans="1:22" s="64" customFormat="1" ht="103.5" customHeight="1">
      <c r="A118" s="67" t="s">
        <v>920</v>
      </c>
      <c r="B118" s="67" t="s">
        <v>207</v>
      </c>
      <c r="C118" s="68" t="s">
        <v>118</v>
      </c>
      <c r="D118" s="68" t="s">
        <v>127</v>
      </c>
      <c r="E118" s="68" t="s">
        <v>128</v>
      </c>
      <c r="F118" s="67" t="s">
        <v>7</v>
      </c>
      <c r="G118" s="67" t="s">
        <v>9</v>
      </c>
      <c r="H118" s="67" t="s">
        <v>27</v>
      </c>
      <c r="I118" s="68" t="s">
        <v>919</v>
      </c>
      <c r="J118" s="67">
        <v>1</v>
      </c>
      <c r="K118" s="69" t="s">
        <v>129</v>
      </c>
      <c r="L118" s="67" t="s">
        <v>25</v>
      </c>
      <c r="M118" s="68" t="s">
        <v>84</v>
      </c>
      <c r="N118" s="67" t="s">
        <v>88</v>
      </c>
      <c r="O118" s="67"/>
      <c r="P118" s="65" t="s">
        <v>884</v>
      </c>
      <c r="Q118" s="66" t="s">
        <v>918</v>
      </c>
      <c r="R118" s="65" t="s">
        <v>635</v>
      </c>
      <c r="S118" s="65"/>
      <c r="T118" s="65"/>
      <c r="U118" s="65" t="s">
        <v>634</v>
      </c>
      <c r="V118" s="65"/>
    </row>
    <row r="119" spans="1:22" s="64" customFormat="1" ht="86.4">
      <c r="A119" s="67" t="s">
        <v>917</v>
      </c>
      <c r="B119" s="67" t="s">
        <v>207</v>
      </c>
      <c r="C119" s="68" t="s">
        <v>118</v>
      </c>
      <c r="D119" s="68" t="s">
        <v>127</v>
      </c>
      <c r="E119" s="68" t="s">
        <v>128</v>
      </c>
      <c r="F119" s="67" t="s">
        <v>4</v>
      </c>
      <c r="G119" s="67" t="s">
        <v>9</v>
      </c>
      <c r="H119" s="67" t="s">
        <v>27</v>
      </c>
      <c r="I119" s="68" t="s">
        <v>130</v>
      </c>
      <c r="J119" s="67">
        <v>1</v>
      </c>
      <c r="K119" s="69" t="s">
        <v>131</v>
      </c>
      <c r="L119" s="67" t="s">
        <v>10</v>
      </c>
      <c r="M119" s="68" t="s">
        <v>84</v>
      </c>
      <c r="N119" s="67" t="s">
        <v>94</v>
      </c>
      <c r="O119" s="67"/>
      <c r="P119" s="65" t="s">
        <v>889</v>
      </c>
      <c r="Q119" s="66" t="s">
        <v>916</v>
      </c>
      <c r="R119" s="65" t="s">
        <v>635</v>
      </c>
      <c r="S119" s="65"/>
      <c r="T119" s="65"/>
      <c r="U119" s="65" t="s">
        <v>634</v>
      </c>
      <c r="V119" s="65"/>
    </row>
    <row r="120" spans="1:22" s="64" customFormat="1" ht="100.8">
      <c r="A120" s="67" t="s">
        <v>915</v>
      </c>
      <c r="B120" s="67" t="s">
        <v>207</v>
      </c>
      <c r="C120" s="68" t="s">
        <v>118</v>
      </c>
      <c r="D120" s="68" t="s">
        <v>127</v>
      </c>
      <c r="E120" s="68" t="s">
        <v>128</v>
      </c>
      <c r="F120" s="67" t="s">
        <v>95</v>
      </c>
      <c r="G120" s="67" t="s">
        <v>9</v>
      </c>
      <c r="H120" s="67" t="s">
        <v>27</v>
      </c>
      <c r="I120" s="68" t="s">
        <v>130</v>
      </c>
      <c r="J120" s="67">
        <v>1</v>
      </c>
      <c r="K120" s="69" t="s">
        <v>131</v>
      </c>
      <c r="L120" s="67" t="s">
        <v>454</v>
      </c>
      <c r="M120" s="68" t="s">
        <v>84</v>
      </c>
      <c r="N120" s="67" t="s">
        <v>94</v>
      </c>
      <c r="O120" s="67"/>
      <c r="P120" s="65" t="s">
        <v>914</v>
      </c>
      <c r="Q120" s="66" t="s">
        <v>913</v>
      </c>
      <c r="R120" s="65" t="s">
        <v>635</v>
      </c>
      <c r="S120" s="65"/>
      <c r="T120" s="65"/>
      <c r="U120" s="65" t="s">
        <v>634</v>
      </c>
      <c r="V120" s="65"/>
    </row>
    <row r="121" spans="1:22" s="64" customFormat="1" ht="144" customHeight="1">
      <c r="A121" s="67" t="s">
        <v>912</v>
      </c>
      <c r="B121" s="67" t="s">
        <v>207</v>
      </c>
      <c r="C121" s="68" t="s">
        <v>118</v>
      </c>
      <c r="D121" s="68" t="s">
        <v>127</v>
      </c>
      <c r="E121" s="68" t="s">
        <v>128</v>
      </c>
      <c r="F121" s="67" t="s">
        <v>4</v>
      </c>
      <c r="G121" s="67" t="s">
        <v>9</v>
      </c>
      <c r="H121" s="67" t="s">
        <v>27</v>
      </c>
      <c r="I121" s="68" t="s">
        <v>130</v>
      </c>
      <c r="J121" s="67">
        <v>1</v>
      </c>
      <c r="K121" s="69" t="s">
        <v>131</v>
      </c>
      <c r="L121" s="67" t="s">
        <v>10</v>
      </c>
      <c r="M121" s="68" t="s">
        <v>84</v>
      </c>
      <c r="N121" s="67" t="s">
        <v>94</v>
      </c>
      <c r="O121" s="67"/>
      <c r="P121" s="65" t="s">
        <v>889</v>
      </c>
      <c r="Q121" s="66" t="s">
        <v>911</v>
      </c>
      <c r="R121" s="65" t="s">
        <v>635</v>
      </c>
      <c r="S121" s="65"/>
      <c r="T121" s="65"/>
      <c r="U121" s="65" t="s">
        <v>634</v>
      </c>
      <c r="V121" s="65"/>
    </row>
    <row r="122" spans="1:22" s="64" customFormat="1" ht="57.6">
      <c r="A122" s="67" t="s">
        <v>910</v>
      </c>
      <c r="B122" s="67" t="s">
        <v>207</v>
      </c>
      <c r="C122" s="68" t="s">
        <v>118</v>
      </c>
      <c r="D122" s="68" t="s">
        <v>127</v>
      </c>
      <c r="E122" s="68" t="s">
        <v>128</v>
      </c>
      <c r="F122" s="67" t="s">
        <v>6</v>
      </c>
      <c r="G122" s="67" t="s">
        <v>9</v>
      </c>
      <c r="H122" s="67" t="s">
        <v>27</v>
      </c>
      <c r="I122" s="68" t="s">
        <v>901</v>
      </c>
      <c r="J122" s="67">
        <v>1</v>
      </c>
      <c r="K122" s="69" t="s">
        <v>129</v>
      </c>
      <c r="L122" s="67" t="s">
        <v>25</v>
      </c>
      <c r="M122" s="68" t="s">
        <v>84</v>
      </c>
      <c r="N122" s="67" t="s">
        <v>88</v>
      </c>
      <c r="O122" s="67"/>
      <c r="P122" s="65" t="s">
        <v>884</v>
      </c>
      <c r="Q122" s="66" t="s">
        <v>909</v>
      </c>
      <c r="R122" s="65" t="s">
        <v>635</v>
      </c>
      <c r="S122" s="65"/>
      <c r="T122" s="65"/>
      <c r="U122" s="65" t="s">
        <v>634</v>
      </c>
      <c r="V122" s="65"/>
    </row>
    <row r="123" spans="1:22" s="64" customFormat="1" ht="86.4">
      <c r="A123" s="67" t="s">
        <v>908</v>
      </c>
      <c r="B123" s="67" t="s">
        <v>207</v>
      </c>
      <c r="C123" s="68" t="s">
        <v>118</v>
      </c>
      <c r="D123" s="68" t="s">
        <v>127</v>
      </c>
      <c r="E123" s="68" t="s">
        <v>128</v>
      </c>
      <c r="F123" s="67" t="s">
        <v>4</v>
      </c>
      <c r="G123" s="67" t="s">
        <v>9</v>
      </c>
      <c r="H123" s="67" t="s">
        <v>27</v>
      </c>
      <c r="I123" s="68" t="s">
        <v>130</v>
      </c>
      <c r="J123" s="67">
        <v>1</v>
      </c>
      <c r="K123" s="69" t="s">
        <v>131</v>
      </c>
      <c r="L123" s="67" t="s">
        <v>454</v>
      </c>
      <c r="M123" s="68" t="s">
        <v>84</v>
      </c>
      <c r="N123" s="67" t="s">
        <v>94</v>
      </c>
      <c r="O123" s="67"/>
      <c r="P123" s="65" t="s">
        <v>889</v>
      </c>
      <c r="Q123" s="66" t="s">
        <v>907</v>
      </c>
      <c r="R123" s="65" t="s">
        <v>635</v>
      </c>
      <c r="S123" s="65"/>
      <c r="T123" s="65"/>
      <c r="U123" s="65" t="s">
        <v>634</v>
      </c>
      <c r="V123" s="65"/>
    </row>
    <row r="124" spans="1:22" s="64" customFormat="1" ht="107.25" customHeight="1">
      <c r="A124" s="67" t="s">
        <v>906</v>
      </c>
      <c r="B124" s="67" t="s">
        <v>207</v>
      </c>
      <c r="C124" s="68" t="s">
        <v>118</v>
      </c>
      <c r="D124" s="68" t="s">
        <v>127</v>
      </c>
      <c r="E124" s="68" t="s">
        <v>128</v>
      </c>
      <c r="F124" s="67" t="s">
        <v>7</v>
      </c>
      <c r="G124" s="67" t="s">
        <v>9</v>
      </c>
      <c r="H124" s="67" t="s">
        <v>27</v>
      </c>
      <c r="I124" s="68" t="s">
        <v>886</v>
      </c>
      <c r="J124" s="67">
        <v>1</v>
      </c>
      <c r="K124" s="69" t="s">
        <v>885</v>
      </c>
      <c r="L124" s="67" t="s">
        <v>10</v>
      </c>
      <c r="M124" s="68" t="s">
        <v>84</v>
      </c>
      <c r="N124" s="67" t="s">
        <v>88</v>
      </c>
      <c r="O124" s="67"/>
      <c r="P124" s="65" t="s">
        <v>884</v>
      </c>
      <c r="Q124" s="66" t="s">
        <v>883</v>
      </c>
      <c r="R124" s="65" t="s">
        <v>635</v>
      </c>
      <c r="S124" s="65"/>
      <c r="T124" s="65"/>
      <c r="U124" s="65" t="s">
        <v>634</v>
      </c>
      <c r="V124" s="65"/>
    </row>
    <row r="125" spans="1:22" s="64" customFormat="1" ht="115.2">
      <c r="A125" s="67" t="s">
        <v>905</v>
      </c>
      <c r="B125" s="67" t="s">
        <v>207</v>
      </c>
      <c r="C125" s="68" t="s">
        <v>118</v>
      </c>
      <c r="D125" s="68" t="s">
        <v>127</v>
      </c>
      <c r="E125" s="68" t="s">
        <v>128</v>
      </c>
      <c r="F125" s="67" t="s">
        <v>5</v>
      </c>
      <c r="G125" s="67" t="s">
        <v>9</v>
      </c>
      <c r="H125" s="67" t="s">
        <v>27</v>
      </c>
      <c r="I125" s="68" t="s">
        <v>901</v>
      </c>
      <c r="J125" s="67">
        <v>1</v>
      </c>
      <c r="K125" s="69" t="s">
        <v>129</v>
      </c>
      <c r="L125" s="67" t="s">
        <v>24</v>
      </c>
      <c r="M125" s="68" t="s">
        <v>84</v>
      </c>
      <c r="N125" s="67" t="s">
        <v>88</v>
      </c>
      <c r="O125" s="67"/>
      <c r="P125" s="65" t="s">
        <v>904</v>
      </c>
      <c r="Q125" s="66" t="s">
        <v>903</v>
      </c>
      <c r="R125" s="65" t="s">
        <v>635</v>
      </c>
      <c r="S125" s="65"/>
      <c r="T125" s="65"/>
      <c r="U125" s="65" t="s">
        <v>634</v>
      </c>
      <c r="V125" s="65"/>
    </row>
    <row r="126" spans="1:22" s="64" customFormat="1" ht="57.6">
      <c r="A126" s="67" t="s">
        <v>902</v>
      </c>
      <c r="B126" s="67" t="s">
        <v>207</v>
      </c>
      <c r="C126" s="68" t="s">
        <v>118</v>
      </c>
      <c r="D126" s="68" t="s">
        <v>127</v>
      </c>
      <c r="E126" s="68" t="s">
        <v>128</v>
      </c>
      <c r="F126" s="67" t="s">
        <v>5</v>
      </c>
      <c r="G126" s="67" t="s">
        <v>9</v>
      </c>
      <c r="H126" s="67" t="s">
        <v>27</v>
      </c>
      <c r="I126" s="68" t="s">
        <v>901</v>
      </c>
      <c r="J126" s="67">
        <v>1</v>
      </c>
      <c r="K126" s="69" t="s">
        <v>129</v>
      </c>
      <c r="L126" s="67" t="s">
        <v>449</v>
      </c>
      <c r="M126" s="68" t="s">
        <v>84</v>
      </c>
      <c r="N126" s="67" t="s">
        <v>88</v>
      </c>
      <c r="O126" s="67"/>
      <c r="P126" s="65" t="s">
        <v>884</v>
      </c>
      <c r="Q126" s="66" t="s">
        <v>900</v>
      </c>
      <c r="R126" s="65" t="s">
        <v>635</v>
      </c>
      <c r="S126" s="65"/>
      <c r="T126" s="65"/>
      <c r="U126" s="65" t="s">
        <v>634</v>
      </c>
      <c r="V126" s="65"/>
    </row>
    <row r="127" spans="1:22" s="64" customFormat="1" ht="57.6">
      <c r="A127" s="67" t="s">
        <v>899</v>
      </c>
      <c r="B127" s="67" t="s">
        <v>207</v>
      </c>
      <c r="C127" s="68" t="s">
        <v>118</v>
      </c>
      <c r="D127" s="68" t="s">
        <v>127</v>
      </c>
      <c r="E127" s="68" t="s">
        <v>128</v>
      </c>
      <c r="F127" s="67" t="s">
        <v>7</v>
      </c>
      <c r="G127" s="67" t="s">
        <v>9</v>
      </c>
      <c r="H127" s="67" t="s">
        <v>27</v>
      </c>
      <c r="I127" s="68" t="s">
        <v>898</v>
      </c>
      <c r="J127" s="67">
        <v>1</v>
      </c>
      <c r="K127" s="69" t="s">
        <v>129</v>
      </c>
      <c r="L127" s="67" t="s">
        <v>25</v>
      </c>
      <c r="M127" s="68" t="s">
        <v>84</v>
      </c>
      <c r="N127" s="67" t="s">
        <v>88</v>
      </c>
      <c r="O127" s="67"/>
      <c r="P127" s="65" t="s">
        <v>884</v>
      </c>
      <c r="Q127" s="66" t="s">
        <v>897</v>
      </c>
      <c r="R127" s="65" t="s">
        <v>635</v>
      </c>
      <c r="S127" s="65"/>
      <c r="T127" s="65"/>
      <c r="U127" s="65" t="s">
        <v>634</v>
      </c>
      <c r="V127" s="65"/>
    </row>
    <row r="128" spans="1:22" s="64" customFormat="1" ht="86.4">
      <c r="A128" s="67" t="s">
        <v>896</v>
      </c>
      <c r="B128" s="67" t="s">
        <v>207</v>
      </c>
      <c r="C128" s="68" t="s">
        <v>118</v>
      </c>
      <c r="D128" s="68" t="s">
        <v>127</v>
      </c>
      <c r="E128" s="68" t="s">
        <v>128</v>
      </c>
      <c r="F128" s="67" t="s">
        <v>4</v>
      </c>
      <c r="G128" s="67" t="s">
        <v>9</v>
      </c>
      <c r="H128" s="67" t="s">
        <v>27</v>
      </c>
      <c r="I128" s="68" t="s">
        <v>130</v>
      </c>
      <c r="J128" s="67">
        <v>1</v>
      </c>
      <c r="K128" s="69" t="s">
        <v>131</v>
      </c>
      <c r="L128" s="67" t="s">
        <v>10</v>
      </c>
      <c r="M128" s="68" t="s">
        <v>84</v>
      </c>
      <c r="N128" s="67" t="s">
        <v>94</v>
      </c>
      <c r="O128" s="67"/>
      <c r="P128" s="65" t="s">
        <v>889</v>
      </c>
      <c r="Q128" s="66" t="s">
        <v>895</v>
      </c>
      <c r="R128" s="65" t="s">
        <v>635</v>
      </c>
      <c r="S128" s="65"/>
      <c r="T128" s="65"/>
      <c r="U128" s="65" t="s">
        <v>634</v>
      </c>
      <c r="V128" s="65"/>
    </row>
    <row r="129" spans="1:22" s="64" customFormat="1" ht="86.4">
      <c r="A129" s="67" t="s">
        <v>894</v>
      </c>
      <c r="B129" s="67" t="s">
        <v>207</v>
      </c>
      <c r="C129" s="68" t="s">
        <v>118</v>
      </c>
      <c r="D129" s="68" t="s">
        <v>127</v>
      </c>
      <c r="E129" s="68" t="s">
        <v>128</v>
      </c>
      <c r="F129" s="67" t="s">
        <v>4</v>
      </c>
      <c r="G129" s="67" t="s">
        <v>9</v>
      </c>
      <c r="H129" s="67" t="s">
        <v>27</v>
      </c>
      <c r="I129" s="68" t="s">
        <v>130</v>
      </c>
      <c r="J129" s="67">
        <v>1</v>
      </c>
      <c r="K129" s="69" t="s">
        <v>131</v>
      </c>
      <c r="L129" s="67" t="s">
        <v>10</v>
      </c>
      <c r="M129" s="68" t="s">
        <v>84</v>
      </c>
      <c r="N129" s="67" t="s">
        <v>94</v>
      </c>
      <c r="O129" s="67"/>
      <c r="P129" s="65" t="s">
        <v>889</v>
      </c>
      <c r="Q129" s="66" t="s">
        <v>893</v>
      </c>
      <c r="R129" s="65" t="s">
        <v>635</v>
      </c>
      <c r="S129" s="65"/>
      <c r="T129" s="65"/>
      <c r="U129" s="65" t="s">
        <v>634</v>
      </c>
      <c r="V129" s="65"/>
    </row>
    <row r="130" spans="1:22" s="64" customFormat="1" ht="86.4">
      <c r="A130" s="67" t="s">
        <v>892</v>
      </c>
      <c r="B130" s="67" t="s">
        <v>207</v>
      </c>
      <c r="C130" s="68" t="s">
        <v>118</v>
      </c>
      <c r="D130" s="68" t="s">
        <v>127</v>
      </c>
      <c r="E130" s="68" t="s">
        <v>128</v>
      </c>
      <c r="F130" s="67" t="s">
        <v>4</v>
      </c>
      <c r="G130" s="67" t="s">
        <v>9</v>
      </c>
      <c r="H130" s="67" t="s">
        <v>27</v>
      </c>
      <c r="I130" s="68" t="s">
        <v>130</v>
      </c>
      <c r="J130" s="67">
        <v>1</v>
      </c>
      <c r="K130" s="69" t="s">
        <v>131</v>
      </c>
      <c r="L130" s="67" t="s">
        <v>10</v>
      </c>
      <c r="M130" s="68" t="s">
        <v>84</v>
      </c>
      <c r="N130" s="67" t="s">
        <v>94</v>
      </c>
      <c r="O130" s="67"/>
      <c r="P130" s="65" t="s">
        <v>889</v>
      </c>
      <c r="Q130" s="66" t="s">
        <v>891</v>
      </c>
      <c r="R130" s="65" t="s">
        <v>635</v>
      </c>
      <c r="S130" s="65"/>
      <c r="T130" s="65"/>
      <c r="U130" s="65" t="s">
        <v>634</v>
      </c>
      <c r="V130" s="65"/>
    </row>
    <row r="131" spans="1:22" s="64" customFormat="1" ht="86.4">
      <c r="A131" s="67" t="s">
        <v>890</v>
      </c>
      <c r="B131" s="67" t="s">
        <v>207</v>
      </c>
      <c r="C131" s="68" t="s">
        <v>118</v>
      </c>
      <c r="D131" s="68" t="s">
        <v>127</v>
      </c>
      <c r="E131" s="68" t="s">
        <v>128</v>
      </c>
      <c r="F131" s="67" t="s">
        <v>4</v>
      </c>
      <c r="G131" s="67" t="s">
        <v>9</v>
      </c>
      <c r="H131" s="67" t="s">
        <v>27</v>
      </c>
      <c r="I131" s="68" t="s">
        <v>130</v>
      </c>
      <c r="J131" s="67">
        <v>1</v>
      </c>
      <c r="K131" s="69" t="s">
        <v>131</v>
      </c>
      <c r="L131" s="67" t="s">
        <v>14</v>
      </c>
      <c r="M131" s="68" t="s">
        <v>84</v>
      </c>
      <c r="N131" s="67" t="s">
        <v>94</v>
      </c>
      <c r="O131" s="67"/>
      <c r="P131" s="65" t="s">
        <v>889</v>
      </c>
      <c r="Q131" s="66" t="s">
        <v>888</v>
      </c>
      <c r="R131" s="65" t="s">
        <v>635</v>
      </c>
      <c r="S131" s="65"/>
      <c r="T131" s="65"/>
      <c r="U131" s="65" t="s">
        <v>634</v>
      </c>
      <c r="V131" s="65"/>
    </row>
    <row r="132" spans="1:22" s="64" customFormat="1" ht="107.25" customHeight="1">
      <c r="A132" s="67" t="s">
        <v>887</v>
      </c>
      <c r="B132" s="67" t="s">
        <v>207</v>
      </c>
      <c r="C132" s="68" t="s">
        <v>118</v>
      </c>
      <c r="D132" s="68" t="s">
        <v>127</v>
      </c>
      <c r="E132" s="68" t="s">
        <v>128</v>
      </c>
      <c r="F132" s="67" t="s">
        <v>7</v>
      </c>
      <c r="G132" s="67" t="s">
        <v>9</v>
      </c>
      <c r="H132" s="67" t="s">
        <v>27</v>
      </c>
      <c r="I132" s="68" t="s">
        <v>886</v>
      </c>
      <c r="J132" s="67">
        <v>1</v>
      </c>
      <c r="K132" s="69" t="s">
        <v>885</v>
      </c>
      <c r="L132" s="67" t="s">
        <v>10</v>
      </c>
      <c r="M132" s="68" t="s">
        <v>84</v>
      </c>
      <c r="N132" s="67" t="s">
        <v>88</v>
      </c>
      <c r="O132" s="67"/>
      <c r="P132" s="65" t="s">
        <v>884</v>
      </c>
      <c r="Q132" s="66" t="s">
        <v>883</v>
      </c>
      <c r="R132" s="65" t="s">
        <v>635</v>
      </c>
      <c r="S132" s="65"/>
      <c r="T132" s="65"/>
      <c r="U132" s="65" t="s">
        <v>634</v>
      </c>
      <c r="V132" s="65"/>
    </row>
    <row r="133" spans="1:22" s="64" customFormat="1" ht="91.5" customHeight="1">
      <c r="A133" s="67" t="s">
        <v>882</v>
      </c>
      <c r="B133" s="67" t="s">
        <v>207</v>
      </c>
      <c r="C133" s="68" t="s">
        <v>118</v>
      </c>
      <c r="D133" s="68" t="s">
        <v>127</v>
      </c>
      <c r="E133" s="68" t="s">
        <v>137</v>
      </c>
      <c r="F133" s="67" t="s">
        <v>7</v>
      </c>
      <c r="G133" s="67" t="s">
        <v>9</v>
      </c>
      <c r="H133" s="67" t="s">
        <v>27</v>
      </c>
      <c r="I133" s="68" t="s">
        <v>881</v>
      </c>
      <c r="J133" s="67">
        <v>1</v>
      </c>
      <c r="K133" s="69" t="s">
        <v>138</v>
      </c>
      <c r="L133" s="67" t="s">
        <v>10</v>
      </c>
      <c r="M133" s="68" t="s">
        <v>84</v>
      </c>
      <c r="N133" s="67" t="s">
        <v>88</v>
      </c>
      <c r="O133" s="67"/>
      <c r="P133" s="65" t="s">
        <v>880</v>
      </c>
      <c r="Q133" s="66" t="s">
        <v>879</v>
      </c>
      <c r="R133" s="65" t="s">
        <v>635</v>
      </c>
      <c r="S133" s="65"/>
      <c r="T133" s="65"/>
      <c r="U133" s="65" t="s">
        <v>634</v>
      </c>
      <c r="V133" s="65"/>
    </row>
    <row r="134" spans="1:22" s="64" customFormat="1" ht="51" customHeight="1">
      <c r="A134" s="67" t="s">
        <v>878</v>
      </c>
      <c r="B134" s="67" t="s">
        <v>207</v>
      </c>
      <c r="C134" s="68" t="s">
        <v>118</v>
      </c>
      <c r="D134" s="68" t="s">
        <v>119</v>
      </c>
      <c r="E134" s="68" t="s">
        <v>158</v>
      </c>
      <c r="F134" s="67" t="s">
        <v>6</v>
      </c>
      <c r="G134" s="67" t="s">
        <v>9</v>
      </c>
      <c r="H134" s="67" t="s">
        <v>27</v>
      </c>
      <c r="I134" s="68" t="s">
        <v>877</v>
      </c>
      <c r="J134" s="67">
        <v>1</v>
      </c>
      <c r="K134" s="69" t="s">
        <v>876</v>
      </c>
      <c r="L134" s="67" t="s">
        <v>10</v>
      </c>
      <c r="M134" s="68" t="s">
        <v>84</v>
      </c>
      <c r="N134" s="67" t="s">
        <v>88</v>
      </c>
      <c r="O134" s="67"/>
      <c r="P134" s="65" t="s">
        <v>875</v>
      </c>
      <c r="Q134" s="66" t="s">
        <v>874</v>
      </c>
      <c r="R134" s="65" t="s">
        <v>635</v>
      </c>
      <c r="S134" s="65"/>
      <c r="T134" s="65"/>
      <c r="U134" s="65" t="s">
        <v>634</v>
      </c>
      <c r="V134" s="65"/>
    </row>
    <row r="135" spans="1:22" s="64" customFormat="1" ht="72" customHeight="1">
      <c r="A135" s="67" t="s">
        <v>873</v>
      </c>
      <c r="B135" s="67" t="s">
        <v>207</v>
      </c>
      <c r="C135" s="68" t="s">
        <v>118</v>
      </c>
      <c r="D135" s="68" t="s">
        <v>119</v>
      </c>
      <c r="E135" s="68" t="s">
        <v>158</v>
      </c>
      <c r="F135" s="67" t="s">
        <v>5</v>
      </c>
      <c r="G135" s="67" t="s">
        <v>9</v>
      </c>
      <c r="H135" s="67" t="s">
        <v>27</v>
      </c>
      <c r="I135" s="68" t="s">
        <v>872</v>
      </c>
      <c r="J135" s="67">
        <v>1</v>
      </c>
      <c r="K135" s="69" t="s">
        <v>871</v>
      </c>
      <c r="L135" s="67" t="s">
        <v>10</v>
      </c>
      <c r="M135" s="68" t="s">
        <v>84</v>
      </c>
      <c r="N135" s="67" t="s">
        <v>88</v>
      </c>
      <c r="O135" s="67"/>
      <c r="P135" s="65" t="s">
        <v>870</v>
      </c>
      <c r="Q135" s="66" t="s">
        <v>869</v>
      </c>
      <c r="R135" s="65" t="s">
        <v>635</v>
      </c>
      <c r="S135" s="65"/>
      <c r="T135" s="65"/>
      <c r="U135" s="65" t="s">
        <v>634</v>
      </c>
      <c r="V135" s="65"/>
    </row>
    <row r="136" spans="1:22" s="64" customFormat="1" ht="60.75" customHeight="1">
      <c r="A136" s="67" t="s">
        <v>868</v>
      </c>
      <c r="B136" s="67" t="s">
        <v>207</v>
      </c>
      <c r="C136" s="68" t="s">
        <v>118</v>
      </c>
      <c r="D136" s="68" t="s">
        <v>119</v>
      </c>
      <c r="E136" s="68" t="s">
        <v>158</v>
      </c>
      <c r="F136" s="67" t="s">
        <v>5</v>
      </c>
      <c r="G136" s="67" t="s">
        <v>9</v>
      </c>
      <c r="H136" s="67" t="s">
        <v>27</v>
      </c>
      <c r="I136" s="68" t="s">
        <v>159</v>
      </c>
      <c r="J136" s="67">
        <v>1</v>
      </c>
      <c r="K136" s="69" t="s">
        <v>129</v>
      </c>
      <c r="L136" s="67" t="s">
        <v>10</v>
      </c>
      <c r="M136" s="68" t="s">
        <v>84</v>
      </c>
      <c r="N136" s="67" t="s">
        <v>88</v>
      </c>
      <c r="O136" s="67"/>
      <c r="P136" s="65" t="s">
        <v>867</v>
      </c>
      <c r="Q136" s="66" t="s">
        <v>866</v>
      </c>
      <c r="R136" s="65" t="s">
        <v>635</v>
      </c>
      <c r="S136" s="65"/>
      <c r="T136" s="65"/>
      <c r="U136" s="65" t="s">
        <v>634</v>
      </c>
      <c r="V136" s="65"/>
    </row>
    <row r="137" spans="1:22" s="64" customFormat="1" ht="148.5" customHeight="1">
      <c r="A137" s="67" t="s">
        <v>865</v>
      </c>
      <c r="B137" s="67" t="s">
        <v>207</v>
      </c>
      <c r="C137" s="68" t="s">
        <v>118</v>
      </c>
      <c r="D137" s="68" t="s">
        <v>119</v>
      </c>
      <c r="E137" s="68" t="s">
        <v>154</v>
      </c>
      <c r="F137" s="67" t="s">
        <v>6</v>
      </c>
      <c r="G137" s="67" t="s">
        <v>9</v>
      </c>
      <c r="H137" s="67" t="s">
        <v>27</v>
      </c>
      <c r="I137" s="68" t="s">
        <v>839</v>
      </c>
      <c r="J137" s="67">
        <v>1</v>
      </c>
      <c r="K137" s="69" t="s">
        <v>129</v>
      </c>
      <c r="L137" s="67" t="s">
        <v>10</v>
      </c>
      <c r="M137" s="68" t="s">
        <v>84</v>
      </c>
      <c r="N137" s="67" t="s">
        <v>88</v>
      </c>
      <c r="O137" s="67"/>
      <c r="P137" s="65" t="s">
        <v>864</v>
      </c>
      <c r="Q137" s="66" t="s">
        <v>863</v>
      </c>
      <c r="R137" s="65" t="s">
        <v>635</v>
      </c>
      <c r="S137" s="65"/>
      <c r="T137" s="65"/>
      <c r="U137" s="65" t="s">
        <v>634</v>
      </c>
      <c r="V137" s="65"/>
    </row>
    <row r="138" spans="1:22" s="64" customFormat="1" ht="148.5" customHeight="1">
      <c r="A138" s="67" t="s">
        <v>862</v>
      </c>
      <c r="B138" s="67" t="s">
        <v>207</v>
      </c>
      <c r="C138" s="68" t="s">
        <v>118</v>
      </c>
      <c r="D138" s="68" t="s">
        <v>119</v>
      </c>
      <c r="E138" s="68" t="s">
        <v>154</v>
      </c>
      <c r="F138" s="67" t="s">
        <v>7</v>
      </c>
      <c r="G138" s="67" t="s">
        <v>9</v>
      </c>
      <c r="H138" s="67" t="s">
        <v>27</v>
      </c>
      <c r="I138" s="68" t="s">
        <v>861</v>
      </c>
      <c r="J138" s="67">
        <v>1</v>
      </c>
      <c r="K138" s="69" t="s">
        <v>129</v>
      </c>
      <c r="L138" s="67" t="s">
        <v>10</v>
      </c>
      <c r="M138" s="68" t="s">
        <v>84</v>
      </c>
      <c r="N138" s="67" t="s">
        <v>88</v>
      </c>
      <c r="O138" s="67"/>
      <c r="P138" s="65" t="s">
        <v>860</v>
      </c>
      <c r="Q138" s="66" t="s">
        <v>859</v>
      </c>
      <c r="R138" s="65" t="s">
        <v>635</v>
      </c>
      <c r="S138" s="65"/>
      <c r="T138" s="65"/>
      <c r="U138" s="65" t="s">
        <v>634</v>
      </c>
      <c r="V138" s="65"/>
    </row>
    <row r="139" spans="1:22" s="64" customFormat="1" ht="14.4">
      <c r="A139" s="67" t="s">
        <v>858</v>
      </c>
      <c r="B139" s="67" t="s">
        <v>207</v>
      </c>
      <c r="C139" s="68" t="s">
        <v>118</v>
      </c>
      <c r="D139" s="68" t="s">
        <v>119</v>
      </c>
      <c r="E139" s="68" t="s">
        <v>158</v>
      </c>
      <c r="F139" s="67" t="s">
        <v>7</v>
      </c>
      <c r="G139" s="67" t="s">
        <v>9</v>
      </c>
      <c r="H139" s="67" t="s">
        <v>27</v>
      </c>
      <c r="I139" s="68" t="s">
        <v>857</v>
      </c>
      <c r="J139" s="67">
        <v>1</v>
      </c>
      <c r="K139" s="69" t="s">
        <v>129</v>
      </c>
      <c r="L139" s="67" t="s">
        <v>10</v>
      </c>
      <c r="M139" s="68" t="s">
        <v>84</v>
      </c>
      <c r="N139" s="67" t="s">
        <v>88</v>
      </c>
      <c r="O139" s="67"/>
      <c r="P139" s="65" t="s">
        <v>170</v>
      </c>
      <c r="Q139" s="66" t="s">
        <v>856</v>
      </c>
      <c r="R139" s="65" t="s">
        <v>635</v>
      </c>
      <c r="S139" s="65"/>
      <c r="T139" s="65"/>
      <c r="U139" s="65" t="s">
        <v>634</v>
      </c>
      <c r="V139" s="65"/>
    </row>
    <row r="140" spans="1:22" s="64" customFormat="1" ht="192" customHeight="1">
      <c r="A140" s="67" t="s">
        <v>855</v>
      </c>
      <c r="B140" s="67" t="s">
        <v>207</v>
      </c>
      <c r="C140" s="68" t="s">
        <v>118</v>
      </c>
      <c r="D140" s="68" t="s">
        <v>119</v>
      </c>
      <c r="E140" s="68" t="s">
        <v>154</v>
      </c>
      <c r="F140" s="67" t="s">
        <v>5</v>
      </c>
      <c r="G140" s="67" t="s">
        <v>9</v>
      </c>
      <c r="H140" s="67" t="s">
        <v>27</v>
      </c>
      <c r="I140" s="68" t="s">
        <v>156</v>
      </c>
      <c r="J140" s="67">
        <v>1</v>
      </c>
      <c r="K140" s="69" t="s">
        <v>123</v>
      </c>
      <c r="L140" s="67" t="s">
        <v>17</v>
      </c>
      <c r="M140" s="68" t="s">
        <v>84</v>
      </c>
      <c r="N140" s="67" t="s">
        <v>88</v>
      </c>
      <c r="O140" s="67"/>
      <c r="P140" s="65" t="s">
        <v>854</v>
      </c>
      <c r="Q140" s="66" t="s">
        <v>853</v>
      </c>
      <c r="R140" s="65" t="s">
        <v>635</v>
      </c>
      <c r="S140" s="65"/>
      <c r="T140" s="65"/>
      <c r="U140" s="65" t="s">
        <v>634</v>
      </c>
      <c r="V140" s="65"/>
    </row>
    <row r="141" spans="1:22" s="64" customFormat="1" ht="86.4">
      <c r="A141" s="67" t="s">
        <v>852</v>
      </c>
      <c r="B141" s="67" t="s">
        <v>207</v>
      </c>
      <c r="C141" s="68" t="s">
        <v>118</v>
      </c>
      <c r="D141" s="68" t="s">
        <v>119</v>
      </c>
      <c r="E141" s="68" t="s">
        <v>154</v>
      </c>
      <c r="F141" s="67" t="s">
        <v>5</v>
      </c>
      <c r="G141" s="67" t="s">
        <v>9</v>
      </c>
      <c r="H141" s="67" t="s">
        <v>27</v>
      </c>
      <c r="I141" s="68" t="s">
        <v>156</v>
      </c>
      <c r="J141" s="67">
        <v>1</v>
      </c>
      <c r="K141" s="69" t="s">
        <v>123</v>
      </c>
      <c r="L141" s="67" t="s">
        <v>10</v>
      </c>
      <c r="M141" s="68" t="s">
        <v>84</v>
      </c>
      <c r="N141" s="67" t="s">
        <v>88</v>
      </c>
      <c r="O141" s="67"/>
      <c r="P141" s="65" t="s">
        <v>851</v>
      </c>
      <c r="Q141" s="66" t="s">
        <v>850</v>
      </c>
      <c r="R141" s="65" t="s">
        <v>849</v>
      </c>
      <c r="S141" s="65"/>
      <c r="T141" s="65" t="s">
        <v>640</v>
      </c>
      <c r="U141" s="65" t="s">
        <v>634</v>
      </c>
      <c r="V141" s="65"/>
    </row>
    <row r="142" spans="1:22" s="64" customFormat="1" ht="144.75" customHeight="1">
      <c r="A142" s="67" t="s">
        <v>848</v>
      </c>
      <c r="B142" s="67" t="s">
        <v>207</v>
      </c>
      <c r="C142" s="68" t="s">
        <v>118</v>
      </c>
      <c r="D142" s="68" t="s">
        <v>119</v>
      </c>
      <c r="E142" s="68" t="s">
        <v>154</v>
      </c>
      <c r="F142" s="67" t="s">
        <v>5</v>
      </c>
      <c r="G142" s="67" t="s">
        <v>9</v>
      </c>
      <c r="H142" s="67" t="s">
        <v>27</v>
      </c>
      <c r="I142" s="68" t="s">
        <v>157</v>
      </c>
      <c r="J142" s="67">
        <v>1</v>
      </c>
      <c r="K142" s="69" t="s">
        <v>729</v>
      </c>
      <c r="L142" s="67" t="s">
        <v>14</v>
      </c>
      <c r="M142" s="68" t="s">
        <v>84</v>
      </c>
      <c r="N142" s="67" t="s">
        <v>88</v>
      </c>
      <c r="O142" s="67"/>
      <c r="P142" s="65" t="s">
        <v>847</v>
      </c>
      <c r="Q142" s="66" t="s">
        <v>846</v>
      </c>
      <c r="R142" s="72" t="s">
        <v>845</v>
      </c>
      <c r="S142" s="65"/>
      <c r="T142" s="65" t="s">
        <v>390</v>
      </c>
      <c r="U142" s="65" t="s">
        <v>634</v>
      </c>
      <c r="V142" s="65"/>
    </row>
    <row r="143" spans="1:22" s="64" customFormat="1" ht="123.75" customHeight="1">
      <c r="A143" s="67" t="s">
        <v>844</v>
      </c>
      <c r="B143" s="67" t="s">
        <v>207</v>
      </c>
      <c r="C143" s="68" t="s">
        <v>118</v>
      </c>
      <c r="D143" s="68" t="s">
        <v>119</v>
      </c>
      <c r="E143" s="68" t="s">
        <v>154</v>
      </c>
      <c r="F143" s="67" t="s">
        <v>7</v>
      </c>
      <c r="G143" s="67" t="s">
        <v>9</v>
      </c>
      <c r="H143" s="67" t="s">
        <v>27</v>
      </c>
      <c r="I143" s="68" t="s">
        <v>157</v>
      </c>
      <c r="J143" s="67">
        <v>1</v>
      </c>
      <c r="K143" s="69" t="s">
        <v>729</v>
      </c>
      <c r="L143" s="67" t="s">
        <v>10</v>
      </c>
      <c r="M143" s="68" t="s">
        <v>84</v>
      </c>
      <c r="N143" s="67" t="s">
        <v>88</v>
      </c>
      <c r="O143" s="67"/>
      <c r="P143" s="65" t="s">
        <v>843</v>
      </c>
      <c r="Q143" s="66" t="s">
        <v>842</v>
      </c>
      <c r="R143" s="72" t="s">
        <v>841</v>
      </c>
      <c r="S143" s="65"/>
      <c r="T143" s="65" t="s">
        <v>390</v>
      </c>
      <c r="U143" s="65" t="s">
        <v>634</v>
      </c>
      <c r="V143" s="65"/>
    </row>
    <row r="144" spans="1:22" s="64" customFormat="1" ht="167.4" customHeight="1">
      <c r="A144" s="67" t="s">
        <v>840</v>
      </c>
      <c r="B144" s="67" t="s">
        <v>207</v>
      </c>
      <c r="C144" s="68" t="s">
        <v>118</v>
      </c>
      <c r="D144" s="68" t="s">
        <v>119</v>
      </c>
      <c r="E144" s="68" t="s">
        <v>154</v>
      </c>
      <c r="F144" s="67" t="s">
        <v>4</v>
      </c>
      <c r="G144" s="67" t="s">
        <v>9</v>
      </c>
      <c r="H144" s="67" t="s">
        <v>27</v>
      </c>
      <c r="I144" s="68" t="s">
        <v>839</v>
      </c>
      <c r="J144" s="67">
        <v>1</v>
      </c>
      <c r="K144" s="69" t="s">
        <v>123</v>
      </c>
      <c r="L144" s="67" t="s">
        <v>10</v>
      </c>
      <c r="M144" s="68" t="s">
        <v>84</v>
      </c>
      <c r="N144" s="67" t="s">
        <v>94</v>
      </c>
      <c r="O144" s="67"/>
      <c r="P144" s="65" t="s">
        <v>838</v>
      </c>
      <c r="Q144" s="66" t="s">
        <v>837</v>
      </c>
      <c r="R144" s="72" t="s">
        <v>836</v>
      </c>
      <c r="S144" s="65"/>
      <c r="T144" s="65" t="s">
        <v>209</v>
      </c>
      <c r="U144" s="65" t="s">
        <v>634</v>
      </c>
      <c r="V144" s="65"/>
    </row>
    <row r="145" spans="1:22" s="64" customFormat="1" ht="126.75" customHeight="1">
      <c r="A145" s="67" t="s">
        <v>835</v>
      </c>
      <c r="B145" s="67" t="s">
        <v>207</v>
      </c>
      <c r="C145" s="68" t="s">
        <v>118</v>
      </c>
      <c r="D145" s="68" t="s">
        <v>119</v>
      </c>
      <c r="E145" s="68" t="s">
        <v>154</v>
      </c>
      <c r="F145" s="67" t="s">
        <v>5</v>
      </c>
      <c r="G145" s="67" t="s">
        <v>9</v>
      </c>
      <c r="H145" s="67" t="s">
        <v>27</v>
      </c>
      <c r="I145" s="68" t="s">
        <v>157</v>
      </c>
      <c r="J145" s="67">
        <v>1</v>
      </c>
      <c r="K145" s="69" t="s">
        <v>129</v>
      </c>
      <c r="L145" s="67" t="s">
        <v>10</v>
      </c>
      <c r="M145" s="68" t="s">
        <v>84</v>
      </c>
      <c r="N145" s="67" t="s">
        <v>88</v>
      </c>
      <c r="O145" s="67"/>
      <c r="P145" s="65" t="s">
        <v>823</v>
      </c>
      <c r="Q145" s="66" t="s">
        <v>834</v>
      </c>
      <c r="R145" s="65" t="s">
        <v>635</v>
      </c>
      <c r="S145" s="65"/>
      <c r="T145" s="65"/>
      <c r="U145" s="65" t="s">
        <v>634</v>
      </c>
      <c r="V145" s="65"/>
    </row>
    <row r="146" spans="1:22" s="64" customFormat="1" ht="72">
      <c r="A146" s="67" t="s">
        <v>833</v>
      </c>
      <c r="B146" s="67" t="s">
        <v>207</v>
      </c>
      <c r="C146" s="68" t="s">
        <v>118</v>
      </c>
      <c r="D146" s="68" t="s">
        <v>119</v>
      </c>
      <c r="E146" s="68" t="s">
        <v>154</v>
      </c>
      <c r="F146" s="67" t="s">
        <v>4</v>
      </c>
      <c r="G146" s="67" t="s">
        <v>9</v>
      </c>
      <c r="H146" s="67" t="s">
        <v>27</v>
      </c>
      <c r="I146" s="68" t="s">
        <v>157</v>
      </c>
      <c r="J146" s="67">
        <v>1</v>
      </c>
      <c r="K146" s="69" t="s">
        <v>129</v>
      </c>
      <c r="L146" s="67" t="s">
        <v>21</v>
      </c>
      <c r="M146" s="68" t="s">
        <v>84</v>
      </c>
      <c r="N146" s="67" t="s">
        <v>94</v>
      </c>
      <c r="O146" s="67"/>
      <c r="P146" s="65" t="s">
        <v>832</v>
      </c>
      <c r="Q146" s="66" t="s">
        <v>831</v>
      </c>
      <c r="R146" s="65" t="s">
        <v>635</v>
      </c>
      <c r="S146" s="65"/>
      <c r="T146" s="65"/>
      <c r="U146" s="65" t="s">
        <v>634</v>
      </c>
      <c r="V146" s="65"/>
    </row>
    <row r="147" spans="1:22" s="64" customFormat="1" ht="65.25" customHeight="1">
      <c r="A147" s="67" t="s">
        <v>830</v>
      </c>
      <c r="B147" s="67" t="s">
        <v>207</v>
      </c>
      <c r="C147" s="68" t="s">
        <v>118</v>
      </c>
      <c r="D147" s="68" t="s">
        <v>119</v>
      </c>
      <c r="E147" s="68" t="s">
        <v>158</v>
      </c>
      <c r="F147" s="67" t="s">
        <v>5</v>
      </c>
      <c r="G147" s="67" t="s">
        <v>9</v>
      </c>
      <c r="H147" s="67" t="s">
        <v>27</v>
      </c>
      <c r="I147" s="68" t="s">
        <v>159</v>
      </c>
      <c r="J147" s="67">
        <v>1</v>
      </c>
      <c r="K147" s="69" t="s">
        <v>129</v>
      </c>
      <c r="L147" s="67" t="s">
        <v>10</v>
      </c>
      <c r="M147" s="68" t="s">
        <v>84</v>
      </c>
      <c r="N147" s="67" t="s">
        <v>88</v>
      </c>
      <c r="O147" s="67"/>
      <c r="P147" s="65" t="s">
        <v>829</v>
      </c>
      <c r="Q147" s="66" t="s">
        <v>828</v>
      </c>
      <c r="R147" s="65" t="s">
        <v>635</v>
      </c>
      <c r="S147" s="65"/>
      <c r="T147" s="65"/>
      <c r="U147" s="65" t="s">
        <v>634</v>
      </c>
      <c r="V147" s="65"/>
    </row>
    <row r="148" spans="1:22" s="64" customFormat="1" ht="72">
      <c r="A148" s="67" t="s">
        <v>827</v>
      </c>
      <c r="B148" s="67" t="s">
        <v>207</v>
      </c>
      <c r="C148" s="68" t="s">
        <v>118</v>
      </c>
      <c r="D148" s="68" t="s">
        <v>119</v>
      </c>
      <c r="E148" s="68" t="s">
        <v>154</v>
      </c>
      <c r="F148" s="67" t="s">
        <v>5</v>
      </c>
      <c r="G148" s="67" t="s">
        <v>9</v>
      </c>
      <c r="H148" s="67" t="s">
        <v>27</v>
      </c>
      <c r="I148" s="68" t="s">
        <v>157</v>
      </c>
      <c r="J148" s="67">
        <v>1</v>
      </c>
      <c r="K148" s="69" t="s">
        <v>123</v>
      </c>
      <c r="L148" s="67" t="s">
        <v>10</v>
      </c>
      <c r="M148" s="68" t="s">
        <v>84</v>
      </c>
      <c r="N148" s="67" t="s">
        <v>88</v>
      </c>
      <c r="O148" s="67"/>
      <c r="P148" s="65" t="s">
        <v>826</v>
      </c>
      <c r="Q148" s="66" t="s">
        <v>825</v>
      </c>
      <c r="R148" s="65" t="s">
        <v>635</v>
      </c>
      <c r="S148" s="65"/>
      <c r="T148" s="65"/>
      <c r="U148" s="65" t="s">
        <v>634</v>
      </c>
      <c r="V148" s="65"/>
    </row>
    <row r="149" spans="1:22" s="64" customFormat="1" ht="100.8">
      <c r="A149" s="67" t="s">
        <v>824</v>
      </c>
      <c r="B149" s="67" t="s">
        <v>207</v>
      </c>
      <c r="C149" s="68" t="s">
        <v>118</v>
      </c>
      <c r="D149" s="68" t="s">
        <v>119</v>
      </c>
      <c r="E149" s="68" t="s">
        <v>154</v>
      </c>
      <c r="F149" s="67" t="s">
        <v>5</v>
      </c>
      <c r="G149" s="67" t="s">
        <v>9</v>
      </c>
      <c r="H149" s="67" t="s">
        <v>27</v>
      </c>
      <c r="I149" s="68" t="s">
        <v>157</v>
      </c>
      <c r="J149" s="67">
        <v>1</v>
      </c>
      <c r="K149" s="69" t="s">
        <v>129</v>
      </c>
      <c r="L149" s="67" t="s">
        <v>10</v>
      </c>
      <c r="M149" s="68" t="s">
        <v>84</v>
      </c>
      <c r="N149" s="67" t="s">
        <v>88</v>
      </c>
      <c r="O149" s="67"/>
      <c r="P149" s="65" t="s">
        <v>823</v>
      </c>
      <c r="Q149" s="66" t="s">
        <v>822</v>
      </c>
      <c r="R149" s="65" t="s">
        <v>635</v>
      </c>
      <c r="S149" s="65"/>
      <c r="T149" s="65"/>
      <c r="U149" s="65" t="s">
        <v>634</v>
      </c>
      <c r="V149" s="65"/>
    </row>
    <row r="150" spans="1:22" s="64" customFormat="1" ht="57.6">
      <c r="A150" s="67" t="s">
        <v>821</v>
      </c>
      <c r="B150" s="67" t="s">
        <v>207</v>
      </c>
      <c r="C150" s="68" t="s">
        <v>118</v>
      </c>
      <c r="D150" s="68" t="s">
        <v>119</v>
      </c>
      <c r="E150" s="68" t="s">
        <v>120</v>
      </c>
      <c r="F150" s="67" t="s">
        <v>95</v>
      </c>
      <c r="G150" s="67" t="s">
        <v>9</v>
      </c>
      <c r="H150" s="67" t="s">
        <v>27</v>
      </c>
      <c r="I150" s="68" t="s">
        <v>800</v>
      </c>
      <c r="J150" s="67">
        <v>1</v>
      </c>
      <c r="K150" s="69" t="s">
        <v>131</v>
      </c>
      <c r="L150" s="67" t="s">
        <v>14</v>
      </c>
      <c r="M150" s="68" t="s">
        <v>84</v>
      </c>
      <c r="N150" s="67" t="s">
        <v>94</v>
      </c>
      <c r="O150" s="67"/>
      <c r="P150" s="65" t="s">
        <v>747</v>
      </c>
      <c r="Q150" s="66" t="s">
        <v>820</v>
      </c>
      <c r="R150" s="65" t="s">
        <v>635</v>
      </c>
      <c r="S150" s="65"/>
      <c r="T150" s="65"/>
      <c r="U150" s="65" t="s">
        <v>634</v>
      </c>
      <c r="V150" s="65"/>
    </row>
    <row r="151" spans="1:22" s="64" customFormat="1" ht="43.2">
      <c r="A151" s="67" t="s">
        <v>819</v>
      </c>
      <c r="B151" s="67" t="s">
        <v>207</v>
      </c>
      <c r="C151" s="68" t="s">
        <v>118</v>
      </c>
      <c r="D151" s="68" t="s">
        <v>119</v>
      </c>
      <c r="E151" s="68" t="s">
        <v>158</v>
      </c>
      <c r="F151" s="67" t="s">
        <v>6</v>
      </c>
      <c r="G151" s="67" t="s">
        <v>9</v>
      </c>
      <c r="H151" s="67" t="s">
        <v>27</v>
      </c>
      <c r="I151" s="68" t="s">
        <v>159</v>
      </c>
      <c r="J151" s="67">
        <v>1</v>
      </c>
      <c r="K151" s="69" t="s">
        <v>129</v>
      </c>
      <c r="L151" s="67" t="s">
        <v>10</v>
      </c>
      <c r="M151" s="68" t="s">
        <v>84</v>
      </c>
      <c r="N151" s="67" t="s">
        <v>88</v>
      </c>
      <c r="O151" s="67"/>
      <c r="P151" s="65" t="s">
        <v>818</v>
      </c>
      <c r="Q151" s="66" t="s">
        <v>817</v>
      </c>
      <c r="R151" s="65" t="s">
        <v>816</v>
      </c>
      <c r="S151" s="65"/>
      <c r="T151" s="65" t="s">
        <v>390</v>
      </c>
      <c r="U151" s="65" t="s">
        <v>634</v>
      </c>
      <c r="V151" s="65"/>
    </row>
    <row r="152" spans="1:22" s="64" customFormat="1" ht="86.4">
      <c r="A152" s="67" t="s">
        <v>815</v>
      </c>
      <c r="B152" s="67" t="s">
        <v>207</v>
      </c>
      <c r="C152" s="68" t="s">
        <v>118</v>
      </c>
      <c r="D152" s="68" t="s">
        <v>119</v>
      </c>
      <c r="E152" s="68" t="s">
        <v>120</v>
      </c>
      <c r="F152" s="67" t="s">
        <v>5</v>
      </c>
      <c r="G152" s="67" t="s">
        <v>9</v>
      </c>
      <c r="H152" s="67" t="s">
        <v>27</v>
      </c>
      <c r="I152" s="68" t="s">
        <v>121</v>
      </c>
      <c r="J152" s="67">
        <v>1</v>
      </c>
      <c r="K152" s="69" t="s">
        <v>122</v>
      </c>
      <c r="L152" s="67" t="s">
        <v>19</v>
      </c>
      <c r="M152" s="68" t="s">
        <v>84</v>
      </c>
      <c r="N152" s="67" t="s">
        <v>88</v>
      </c>
      <c r="O152" s="67"/>
      <c r="P152" s="65" t="s">
        <v>814</v>
      </c>
      <c r="Q152" s="66" t="s">
        <v>813</v>
      </c>
      <c r="R152" s="65" t="s">
        <v>635</v>
      </c>
      <c r="S152" s="65"/>
      <c r="T152" s="65"/>
      <c r="U152" s="65" t="s">
        <v>634</v>
      </c>
      <c r="V152" s="65"/>
    </row>
    <row r="153" spans="1:22" s="64" customFormat="1" ht="86.4">
      <c r="A153" s="67" t="s">
        <v>812</v>
      </c>
      <c r="B153" s="67" t="s">
        <v>207</v>
      </c>
      <c r="C153" s="68" t="s">
        <v>118</v>
      </c>
      <c r="D153" s="68" t="s">
        <v>119</v>
      </c>
      <c r="E153" s="68" t="s">
        <v>120</v>
      </c>
      <c r="F153" s="67" t="s">
        <v>4</v>
      </c>
      <c r="G153" s="67" t="s">
        <v>9</v>
      </c>
      <c r="H153" s="67" t="s">
        <v>27</v>
      </c>
      <c r="I153" s="68" t="s">
        <v>811</v>
      </c>
      <c r="J153" s="67">
        <v>1</v>
      </c>
      <c r="K153" s="69" t="s">
        <v>129</v>
      </c>
      <c r="L153" s="67" t="s">
        <v>21</v>
      </c>
      <c r="M153" s="68" t="s">
        <v>84</v>
      </c>
      <c r="N153" s="67" t="s">
        <v>94</v>
      </c>
      <c r="O153" s="67"/>
      <c r="P153" s="65" t="s">
        <v>747</v>
      </c>
      <c r="Q153" s="66" t="s">
        <v>810</v>
      </c>
      <c r="R153" s="65" t="s">
        <v>635</v>
      </c>
      <c r="S153" s="65"/>
      <c r="T153" s="65"/>
      <c r="U153" s="65" t="s">
        <v>634</v>
      </c>
      <c r="V153" s="65"/>
    </row>
    <row r="154" spans="1:22" s="64" customFormat="1" ht="81" customHeight="1">
      <c r="A154" s="67" t="s">
        <v>809</v>
      </c>
      <c r="B154" s="67" t="s">
        <v>207</v>
      </c>
      <c r="C154" s="68" t="s">
        <v>118</v>
      </c>
      <c r="D154" s="68" t="s">
        <v>119</v>
      </c>
      <c r="E154" s="68" t="s">
        <v>158</v>
      </c>
      <c r="F154" s="67" t="s">
        <v>6</v>
      </c>
      <c r="G154" s="67" t="s">
        <v>9</v>
      </c>
      <c r="H154" s="67" t="s">
        <v>27</v>
      </c>
      <c r="I154" s="68" t="s">
        <v>808</v>
      </c>
      <c r="J154" s="67">
        <v>1</v>
      </c>
      <c r="K154" s="69" t="s">
        <v>651</v>
      </c>
      <c r="L154" s="67" t="s">
        <v>10</v>
      </c>
      <c r="M154" s="68" t="s">
        <v>84</v>
      </c>
      <c r="N154" s="67" t="s">
        <v>88</v>
      </c>
      <c r="O154" s="67"/>
      <c r="P154" s="65" t="s">
        <v>807</v>
      </c>
      <c r="Q154" s="66" t="s">
        <v>806</v>
      </c>
      <c r="R154" s="65" t="s">
        <v>635</v>
      </c>
      <c r="S154" s="65"/>
      <c r="T154" s="65"/>
      <c r="U154" s="65" t="s">
        <v>634</v>
      </c>
      <c r="V154" s="65"/>
    </row>
    <row r="155" spans="1:22" s="64" customFormat="1" ht="14.4">
      <c r="A155" s="67" t="s">
        <v>805</v>
      </c>
      <c r="B155" s="67" t="s">
        <v>207</v>
      </c>
      <c r="C155" s="68" t="s">
        <v>118</v>
      </c>
      <c r="D155" s="68" t="s">
        <v>119</v>
      </c>
      <c r="E155" s="68" t="s">
        <v>158</v>
      </c>
      <c r="F155" s="67" t="s">
        <v>5</v>
      </c>
      <c r="G155" s="67" t="s">
        <v>9</v>
      </c>
      <c r="H155" s="67" t="s">
        <v>27</v>
      </c>
      <c r="I155" s="68" t="s">
        <v>804</v>
      </c>
      <c r="J155" s="67">
        <v>1</v>
      </c>
      <c r="K155" s="69" t="s">
        <v>129</v>
      </c>
      <c r="L155" s="67" t="s">
        <v>26</v>
      </c>
      <c r="M155" s="68" t="s">
        <v>84</v>
      </c>
      <c r="N155" s="67" t="s">
        <v>88</v>
      </c>
      <c r="O155" s="67"/>
      <c r="P155" s="65" t="s">
        <v>803</v>
      </c>
      <c r="Q155" s="66" t="s">
        <v>802</v>
      </c>
      <c r="R155" s="65" t="s">
        <v>635</v>
      </c>
      <c r="S155" s="65"/>
      <c r="T155" s="65"/>
      <c r="U155" s="65" t="s">
        <v>634</v>
      </c>
      <c r="V155" s="65"/>
    </row>
    <row r="156" spans="1:22" s="64" customFormat="1" ht="72">
      <c r="A156" s="67" t="s">
        <v>801</v>
      </c>
      <c r="B156" s="67" t="s">
        <v>207</v>
      </c>
      <c r="C156" s="68" t="s">
        <v>118</v>
      </c>
      <c r="D156" s="68" t="s">
        <v>119</v>
      </c>
      <c r="E156" s="68" t="s">
        <v>120</v>
      </c>
      <c r="F156" s="67" t="s">
        <v>95</v>
      </c>
      <c r="G156" s="67" t="s">
        <v>9</v>
      </c>
      <c r="H156" s="67" t="s">
        <v>27</v>
      </c>
      <c r="I156" s="68" t="s">
        <v>800</v>
      </c>
      <c r="J156" s="67">
        <v>1</v>
      </c>
      <c r="K156" s="69" t="s">
        <v>131</v>
      </c>
      <c r="L156" s="67" t="s">
        <v>14</v>
      </c>
      <c r="M156" s="68" t="s">
        <v>84</v>
      </c>
      <c r="N156" s="67" t="s">
        <v>94</v>
      </c>
      <c r="O156" s="67"/>
      <c r="P156" s="65" t="s">
        <v>747</v>
      </c>
      <c r="Q156" s="66" t="s">
        <v>799</v>
      </c>
      <c r="R156" s="65" t="s">
        <v>635</v>
      </c>
      <c r="S156" s="65"/>
      <c r="T156" s="65"/>
      <c r="U156" s="65" t="s">
        <v>634</v>
      </c>
      <c r="V156" s="65"/>
    </row>
    <row r="157" spans="1:22" s="64" customFormat="1" ht="150.75" customHeight="1">
      <c r="A157" s="67" t="s">
        <v>798</v>
      </c>
      <c r="B157" s="67" t="s">
        <v>207</v>
      </c>
      <c r="C157" s="68" t="s">
        <v>118</v>
      </c>
      <c r="D157" s="68" t="s">
        <v>119</v>
      </c>
      <c r="E157" s="68" t="s">
        <v>120</v>
      </c>
      <c r="F157" s="67" t="s">
        <v>6</v>
      </c>
      <c r="G157" s="67" t="s">
        <v>9</v>
      </c>
      <c r="H157" s="67" t="s">
        <v>27</v>
      </c>
      <c r="I157" s="68" t="s">
        <v>797</v>
      </c>
      <c r="J157" s="67">
        <v>1</v>
      </c>
      <c r="K157" s="69" t="s">
        <v>129</v>
      </c>
      <c r="L157" s="67" t="s">
        <v>10</v>
      </c>
      <c r="M157" s="68" t="s">
        <v>84</v>
      </c>
      <c r="N157" s="67" t="s">
        <v>88</v>
      </c>
      <c r="O157" s="67"/>
      <c r="P157" s="65" t="s">
        <v>796</v>
      </c>
      <c r="Q157" s="66" t="s">
        <v>795</v>
      </c>
      <c r="R157" s="65" t="s">
        <v>635</v>
      </c>
      <c r="S157" s="65"/>
      <c r="T157" s="65"/>
      <c r="U157" s="65" t="s">
        <v>634</v>
      </c>
      <c r="V157" s="65"/>
    </row>
    <row r="158" spans="1:22" s="64" customFormat="1" ht="86.4">
      <c r="A158" s="67" t="s">
        <v>794</v>
      </c>
      <c r="B158" s="67" t="s">
        <v>207</v>
      </c>
      <c r="C158" s="68" t="s">
        <v>118</v>
      </c>
      <c r="D158" s="68" t="s">
        <v>119</v>
      </c>
      <c r="E158" s="68" t="s">
        <v>120</v>
      </c>
      <c r="F158" s="67" t="s">
        <v>4</v>
      </c>
      <c r="G158" s="67" t="s">
        <v>9</v>
      </c>
      <c r="H158" s="67" t="s">
        <v>27</v>
      </c>
      <c r="I158" s="68" t="s">
        <v>126</v>
      </c>
      <c r="J158" s="67">
        <v>1</v>
      </c>
      <c r="K158" s="69" t="s">
        <v>131</v>
      </c>
      <c r="L158" s="67" t="s">
        <v>14</v>
      </c>
      <c r="M158" s="68" t="s">
        <v>84</v>
      </c>
      <c r="N158" s="67" t="s">
        <v>94</v>
      </c>
      <c r="O158" s="67"/>
      <c r="P158" s="65" t="s">
        <v>793</v>
      </c>
      <c r="Q158" s="66" t="s">
        <v>792</v>
      </c>
      <c r="R158" s="65" t="s">
        <v>635</v>
      </c>
      <c r="S158" s="65"/>
      <c r="T158" s="65"/>
      <c r="U158" s="65" t="s">
        <v>634</v>
      </c>
      <c r="V158" s="65"/>
    </row>
    <row r="159" spans="1:22" s="64" customFormat="1" ht="72">
      <c r="A159" s="67" t="s">
        <v>791</v>
      </c>
      <c r="B159" s="67" t="s">
        <v>207</v>
      </c>
      <c r="C159" s="68" t="s">
        <v>118</v>
      </c>
      <c r="D159" s="68" t="s">
        <v>119</v>
      </c>
      <c r="E159" s="68" t="s">
        <v>120</v>
      </c>
      <c r="F159" s="67" t="s">
        <v>5</v>
      </c>
      <c r="G159" s="67" t="s">
        <v>9</v>
      </c>
      <c r="H159" s="67" t="s">
        <v>27</v>
      </c>
      <c r="I159" s="68" t="s">
        <v>790</v>
      </c>
      <c r="J159" s="67">
        <v>1</v>
      </c>
      <c r="K159" s="69" t="s">
        <v>129</v>
      </c>
      <c r="L159" s="67" t="s">
        <v>21</v>
      </c>
      <c r="M159" s="68" t="s">
        <v>84</v>
      </c>
      <c r="N159" s="67" t="s">
        <v>88</v>
      </c>
      <c r="O159" s="67"/>
      <c r="P159" s="65" t="s">
        <v>789</v>
      </c>
      <c r="Q159" s="66" t="s">
        <v>788</v>
      </c>
      <c r="R159" s="65" t="s">
        <v>635</v>
      </c>
      <c r="S159" s="65"/>
      <c r="T159" s="65"/>
      <c r="U159" s="65" t="s">
        <v>634</v>
      </c>
      <c r="V159" s="65"/>
    </row>
    <row r="160" spans="1:22" s="64" customFormat="1" ht="72.75" customHeight="1">
      <c r="A160" s="67" t="s">
        <v>787</v>
      </c>
      <c r="B160" s="67" t="s">
        <v>207</v>
      </c>
      <c r="C160" s="68" t="s">
        <v>118</v>
      </c>
      <c r="D160" s="68" t="s">
        <v>119</v>
      </c>
      <c r="E160" s="68" t="s">
        <v>158</v>
      </c>
      <c r="F160" s="67" t="s">
        <v>4</v>
      </c>
      <c r="G160" s="67" t="s">
        <v>9</v>
      </c>
      <c r="H160" s="67" t="s">
        <v>27</v>
      </c>
      <c r="I160" s="68" t="s">
        <v>786</v>
      </c>
      <c r="J160" s="67">
        <v>1</v>
      </c>
      <c r="K160" s="69" t="s">
        <v>133</v>
      </c>
      <c r="L160" s="67" t="s">
        <v>10</v>
      </c>
      <c r="M160" s="68" t="s">
        <v>84</v>
      </c>
      <c r="N160" s="67" t="s">
        <v>94</v>
      </c>
      <c r="O160" s="67"/>
      <c r="P160" s="65" t="s">
        <v>125</v>
      </c>
      <c r="Q160" s="66" t="s">
        <v>785</v>
      </c>
      <c r="R160" s="65" t="s">
        <v>635</v>
      </c>
      <c r="S160" s="65"/>
      <c r="T160" s="65"/>
      <c r="U160" s="65" t="s">
        <v>634</v>
      </c>
      <c r="V160" s="65"/>
    </row>
    <row r="161" spans="1:22" s="64" customFormat="1" ht="41.4">
      <c r="A161" s="67" t="s">
        <v>784</v>
      </c>
      <c r="B161" s="67" t="s">
        <v>207</v>
      </c>
      <c r="C161" s="68" t="s">
        <v>118</v>
      </c>
      <c r="D161" s="68" t="s">
        <v>119</v>
      </c>
      <c r="E161" s="68" t="s">
        <v>158</v>
      </c>
      <c r="F161" s="67" t="s">
        <v>6</v>
      </c>
      <c r="G161" s="67" t="s">
        <v>9</v>
      </c>
      <c r="H161" s="67" t="s">
        <v>27</v>
      </c>
      <c r="I161" s="68" t="s">
        <v>783</v>
      </c>
      <c r="J161" s="67">
        <v>1</v>
      </c>
      <c r="K161" s="69" t="s">
        <v>129</v>
      </c>
      <c r="L161" s="67" t="s">
        <v>564</v>
      </c>
      <c r="M161" s="68" t="s">
        <v>84</v>
      </c>
      <c r="N161" s="67" t="s">
        <v>88</v>
      </c>
      <c r="O161" s="67"/>
      <c r="P161" s="65" t="s">
        <v>782</v>
      </c>
      <c r="Q161" s="66" t="s">
        <v>781</v>
      </c>
      <c r="R161" s="72" t="s">
        <v>780</v>
      </c>
      <c r="S161" s="65"/>
      <c r="T161" s="65" t="s">
        <v>390</v>
      </c>
      <c r="U161" s="65" t="s">
        <v>634</v>
      </c>
      <c r="V161" s="65"/>
    </row>
    <row r="162" spans="1:22" s="64" customFormat="1" ht="86.4">
      <c r="A162" s="67" t="s">
        <v>779</v>
      </c>
      <c r="B162" s="67" t="s">
        <v>207</v>
      </c>
      <c r="C162" s="68" t="s">
        <v>118</v>
      </c>
      <c r="D162" s="68" t="s">
        <v>119</v>
      </c>
      <c r="E162" s="68" t="s">
        <v>120</v>
      </c>
      <c r="F162" s="67" t="s">
        <v>5</v>
      </c>
      <c r="G162" s="67" t="s">
        <v>9</v>
      </c>
      <c r="H162" s="67" t="s">
        <v>27</v>
      </c>
      <c r="I162" s="68" t="s">
        <v>778</v>
      </c>
      <c r="J162" s="67">
        <v>1</v>
      </c>
      <c r="K162" s="69" t="s">
        <v>123</v>
      </c>
      <c r="L162" s="67" t="s">
        <v>10</v>
      </c>
      <c r="M162" s="68" t="s">
        <v>84</v>
      </c>
      <c r="N162" s="67" t="s">
        <v>88</v>
      </c>
      <c r="O162" s="67"/>
      <c r="P162" s="65" t="s">
        <v>777</v>
      </c>
      <c r="Q162" s="66" t="s">
        <v>776</v>
      </c>
      <c r="R162" s="65" t="s">
        <v>635</v>
      </c>
      <c r="S162" s="65"/>
      <c r="T162" s="65"/>
      <c r="U162" s="65" t="s">
        <v>634</v>
      </c>
      <c r="V162" s="65"/>
    </row>
    <row r="163" spans="1:22" s="64" customFormat="1" ht="86.4">
      <c r="A163" s="67" t="s">
        <v>775</v>
      </c>
      <c r="B163" s="67" t="s">
        <v>207</v>
      </c>
      <c r="C163" s="68" t="s">
        <v>118</v>
      </c>
      <c r="D163" s="68" t="s">
        <v>119</v>
      </c>
      <c r="E163" s="68" t="s">
        <v>120</v>
      </c>
      <c r="F163" s="67" t="s">
        <v>5</v>
      </c>
      <c r="G163" s="67" t="s">
        <v>9</v>
      </c>
      <c r="H163" s="67" t="s">
        <v>27</v>
      </c>
      <c r="I163" s="68" t="s">
        <v>774</v>
      </c>
      <c r="J163" s="67">
        <v>1</v>
      </c>
      <c r="K163" s="69" t="s">
        <v>129</v>
      </c>
      <c r="L163" s="67" t="s">
        <v>10</v>
      </c>
      <c r="M163" s="68" t="s">
        <v>84</v>
      </c>
      <c r="N163" s="67" t="s">
        <v>88</v>
      </c>
      <c r="O163" s="67"/>
      <c r="P163" s="65" t="s">
        <v>773</v>
      </c>
      <c r="Q163" s="66" t="s">
        <v>772</v>
      </c>
      <c r="R163" s="65" t="s">
        <v>635</v>
      </c>
      <c r="S163" s="65"/>
      <c r="T163" s="65"/>
      <c r="U163" s="65" t="s">
        <v>634</v>
      </c>
      <c r="V163" s="65"/>
    </row>
    <row r="164" spans="1:22" s="64" customFormat="1" ht="86.4">
      <c r="A164" s="67" t="s">
        <v>771</v>
      </c>
      <c r="B164" s="67" t="s">
        <v>207</v>
      </c>
      <c r="C164" s="68" t="s">
        <v>118</v>
      </c>
      <c r="D164" s="68" t="s">
        <v>119</v>
      </c>
      <c r="E164" s="68" t="s">
        <v>120</v>
      </c>
      <c r="F164" s="67" t="s">
        <v>5</v>
      </c>
      <c r="G164" s="67" t="s">
        <v>9</v>
      </c>
      <c r="H164" s="67" t="s">
        <v>27</v>
      </c>
      <c r="I164" s="68" t="s">
        <v>770</v>
      </c>
      <c r="J164" s="67">
        <v>1</v>
      </c>
      <c r="K164" s="69" t="s">
        <v>122</v>
      </c>
      <c r="L164" s="67" t="s">
        <v>10</v>
      </c>
      <c r="M164" s="68" t="s">
        <v>84</v>
      </c>
      <c r="N164" s="67" t="s">
        <v>88</v>
      </c>
      <c r="O164" s="67"/>
      <c r="P164" s="65" t="s">
        <v>769</v>
      </c>
      <c r="Q164" s="66" t="s">
        <v>768</v>
      </c>
      <c r="R164" s="65" t="s">
        <v>635</v>
      </c>
      <c r="S164" s="65"/>
      <c r="T164" s="65"/>
      <c r="U164" s="65" t="s">
        <v>634</v>
      </c>
      <c r="V164" s="65"/>
    </row>
    <row r="165" spans="1:22" s="64" customFormat="1" ht="100.8">
      <c r="A165" s="67" t="s">
        <v>767</v>
      </c>
      <c r="B165" s="67" t="s">
        <v>207</v>
      </c>
      <c r="C165" s="68" t="s">
        <v>118</v>
      </c>
      <c r="D165" s="68" t="s">
        <v>119</v>
      </c>
      <c r="E165" s="68" t="s">
        <v>120</v>
      </c>
      <c r="F165" s="67" t="s">
        <v>5</v>
      </c>
      <c r="G165" s="67" t="s">
        <v>9</v>
      </c>
      <c r="H165" s="67" t="s">
        <v>27</v>
      </c>
      <c r="I165" s="68" t="s">
        <v>766</v>
      </c>
      <c r="J165" s="67">
        <v>1</v>
      </c>
      <c r="K165" s="69" t="s">
        <v>129</v>
      </c>
      <c r="L165" s="67" t="s">
        <v>10</v>
      </c>
      <c r="M165" s="68" t="s">
        <v>84</v>
      </c>
      <c r="N165" s="67" t="s">
        <v>88</v>
      </c>
      <c r="O165" s="67"/>
      <c r="P165" s="65" t="s">
        <v>765</v>
      </c>
      <c r="Q165" s="66" t="s">
        <v>764</v>
      </c>
      <c r="R165" s="65" t="s">
        <v>635</v>
      </c>
      <c r="S165" s="65"/>
      <c r="T165" s="65"/>
      <c r="U165" s="65" t="s">
        <v>634</v>
      </c>
      <c r="V165" s="65"/>
    </row>
    <row r="166" spans="1:22" s="64" customFormat="1" ht="64.5" customHeight="1">
      <c r="A166" s="67" t="s">
        <v>763</v>
      </c>
      <c r="B166" s="67" t="s">
        <v>207</v>
      </c>
      <c r="C166" s="68" t="s">
        <v>118</v>
      </c>
      <c r="D166" s="68" t="s">
        <v>119</v>
      </c>
      <c r="E166" s="68" t="s">
        <v>158</v>
      </c>
      <c r="F166" s="67" t="s">
        <v>6</v>
      </c>
      <c r="G166" s="67" t="s">
        <v>9</v>
      </c>
      <c r="H166" s="67" t="s">
        <v>27</v>
      </c>
      <c r="I166" s="68" t="s">
        <v>762</v>
      </c>
      <c r="J166" s="67">
        <v>1</v>
      </c>
      <c r="K166" s="69" t="s">
        <v>761</v>
      </c>
      <c r="L166" s="67" t="s">
        <v>10</v>
      </c>
      <c r="M166" s="68" t="s">
        <v>84</v>
      </c>
      <c r="N166" s="67" t="s">
        <v>88</v>
      </c>
      <c r="O166" s="67"/>
      <c r="P166" s="65" t="s">
        <v>760</v>
      </c>
      <c r="Q166" s="66" t="s">
        <v>759</v>
      </c>
      <c r="R166" s="65" t="s">
        <v>635</v>
      </c>
      <c r="S166" s="65"/>
      <c r="T166" s="65"/>
      <c r="U166" s="65" t="s">
        <v>634</v>
      </c>
      <c r="V166" s="65"/>
    </row>
    <row r="167" spans="1:22" s="64" customFormat="1" ht="172.5" customHeight="1">
      <c r="A167" s="67" t="s">
        <v>758</v>
      </c>
      <c r="B167" s="67" t="s">
        <v>207</v>
      </c>
      <c r="C167" s="68" t="s">
        <v>118</v>
      </c>
      <c r="D167" s="68" t="s">
        <v>119</v>
      </c>
      <c r="E167" s="68" t="s">
        <v>120</v>
      </c>
      <c r="F167" s="67" t="s">
        <v>4</v>
      </c>
      <c r="G167" s="67" t="s">
        <v>9</v>
      </c>
      <c r="H167" s="67" t="s">
        <v>27</v>
      </c>
      <c r="I167" s="68" t="s">
        <v>156</v>
      </c>
      <c r="J167" s="67">
        <v>1</v>
      </c>
      <c r="K167" s="69" t="s">
        <v>129</v>
      </c>
      <c r="L167" s="67" t="s">
        <v>21</v>
      </c>
      <c r="M167" s="68" t="s">
        <v>84</v>
      </c>
      <c r="N167" s="67" t="s">
        <v>94</v>
      </c>
      <c r="O167" s="67"/>
      <c r="P167" s="65" t="s">
        <v>757</v>
      </c>
      <c r="Q167" s="66" t="s">
        <v>756</v>
      </c>
      <c r="R167" s="72" t="s">
        <v>755</v>
      </c>
      <c r="S167" s="65"/>
      <c r="T167" s="65" t="s">
        <v>754</v>
      </c>
      <c r="U167" s="65" t="s">
        <v>634</v>
      </c>
      <c r="V167" s="65"/>
    </row>
    <row r="168" spans="1:22" s="64" customFormat="1" ht="144">
      <c r="A168" s="67" t="s">
        <v>753</v>
      </c>
      <c r="B168" s="67" t="s">
        <v>207</v>
      </c>
      <c r="C168" s="68" t="s">
        <v>118</v>
      </c>
      <c r="D168" s="68" t="s">
        <v>119</v>
      </c>
      <c r="E168" s="68" t="s">
        <v>120</v>
      </c>
      <c r="F168" s="67" t="s">
        <v>5</v>
      </c>
      <c r="G168" s="67" t="s">
        <v>9</v>
      </c>
      <c r="H168" s="67" t="s">
        <v>27</v>
      </c>
      <c r="I168" s="68" t="s">
        <v>124</v>
      </c>
      <c r="J168" s="67">
        <v>1</v>
      </c>
      <c r="K168" s="69" t="s">
        <v>131</v>
      </c>
      <c r="L168" s="67" t="s">
        <v>22</v>
      </c>
      <c r="M168" s="68" t="s">
        <v>84</v>
      </c>
      <c r="N168" s="67" t="s">
        <v>88</v>
      </c>
      <c r="O168" s="67"/>
      <c r="P168" s="65" t="s">
        <v>747</v>
      </c>
      <c r="Q168" s="66" t="s">
        <v>752</v>
      </c>
      <c r="R168" s="66" t="s">
        <v>751</v>
      </c>
      <c r="S168" s="65"/>
      <c r="T168" s="65" t="s">
        <v>750</v>
      </c>
      <c r="U168" s="65" t="s">
        <v>634</v>
      </c>
      <c r="V168" s="65"/>
    </row>
    <row r="169" spans="1:22" s="64" customFormat="1" ht="57.6">
      <c r="A169" s="67" t="s">
        <v>749</v>
      </c>
      <c r="B169" s="67" t="s">
        <v>207</v>
      </c>
      <c r="C169" s="68" t="s">
        <v>118</v>
      </c>
      <c r="D169" s="68" t="s">
        <v>119</v>
      </c>
      <c r="E169" s="68" t="s">
        <v>120</v>
      </c>
      <c r="F169" s="67" t="s">
        <v>4</v>
      </c>
      <c r="G169" s="67" t="s">
        <v>9</v>
      </c>
      <c r="H169" s="67" t="s">
        <v>27</v>
      </c>
      <c r="I169" s="68" t="s">
        <v>748</v>
      </c>
      <c r="J169" s="67">
        <v>1</v>
      </c>
      <c r="K169" s="69" t="s">
        <v>123</v>
      </c>
      <c r="L169" s="67" t="s">
        <v>10</v>
      </c>
      <c r="M169" s="68" t="s">
        <v>84</v>
      </c>
      <c r="N169" s="67" t="s">
        <v>94</v>
      </c>
      <c r="O169" s="67"/>
      <c r="P169" s="65" t="s">
        <v>747</v>
      </c>
      <c r="Q169" s="66" t="s">
        <v>746</v>
      </c>
      <c r="R169" s="65" t="s">
        <v>635</v>
      </c>
      <c r="S169" s="65"/>
      <c r="T169" s="65"/>
      <c r="U169" s="65" t="s">
        <v>634</v>
      </c>
      <c r="V169" s="65"/>
    </row>
    <row r="170" spans="1:22" s="64" customFormat="1" ht="58.5" customHeight="1">
      <c r="A170" s="67" t="s">
        <v>745</v>
      </c>
      <c r="B170" s="67" t="s">
        <v>207</v>
      </c>
      <c r="C170" s="68" t="s">
        <v>118</v>
      </c>
      <c r="D170" s="68" t="s">
        <v>119</v>
      </c>
      <c r="E170" s="68" t="s">
        <v>158</v>
      </c>
      <c r="F170" s="67" t="s">
        <v>7</v>
      </c>
      <c r="G170" s="67" t="s">
        <v>9</v>
      </c>
      <c r="H170" s="67" t="s">
        <v>27</v>
      </c>
      <c r="I170" s="68" t="s">
        <v>744</v>
      </c>
      <c r="J170" s="67">
        <v>1</v>
      </c>
      <c r="K170" s="69" t="s">
        <v>133</v>
      </c>
      <c r="L170" s="67" t="s">
        <v>10</v>
      </c>
      <c r="M170" s="68" t="s">
        <v>84</v>
      </c>
      <c r="N170" s="67" t="s">
        <v>88</v>
      </c>
      <c r="O170" s="67"/>
      <c r="P170" s="65" t="s">
        <v>743</v>
      </c>
      <c r="Q170" s="66" t="s">
        <v>742</v>
      </c>
      <c r="R170" s="65" t="s">
        <v>635</v>
      </c>
      <c r="S170" s="65"/>
      <c r="T170" s="65"/>
      <c r="U170" s="65" t="s">
        <v>634</v>
      </c>
      <c r="V170" s="65"/>
    </row>
    <row r="171" spans="1:22" s="64" customFormat="1" ht="58.5" customHeight="1">
      <c r="A171" s="67" t="s">
        <v>741</v>
      </c>
      <c r="B171" s="67" t="s">
        <v>207</v>
      </c>
      <c r="C171" s="68" t="s">
        <v>118</v>
      </c>
      <c r="D171" s="68" t="s">
        <v>119</v>
      </c>
      <c r="E171" s="68" t="s">
        <v>158</v>
      </c>
      <c r="F171" s="67" t="s">
        <v>5</v>
      </c>
      <c r="G171" s="67" t="s">
        <v>9</v>
      </c>
      <c r="H171" s="67" t="s">
        <v>27</v>
      </c>
      <c r="I171" s="68" t="s">
        <v>159</v>
      </c>
      <c r="J171" s="67">
        <v>1</v>
      </c>
      <c r="K171" s="69" t="s">
        <v>129</v>
      </c>
      <c r="L171" s="67" t="s">
        <v>10</v>
      </c>
      <c r="M171" s="68" t="s">
        <v>84</v>
      </c>
      <c r="N171" s="67" t="s">
        <v>88</v>
      </c>
      <c r="O171" s="67"/>
      <c r="P171" s="65" t="s">
        <v>740</v>
      </c>
      <c r="Q171" s="66" t="s">
        <v>739</v>
      </c>
      <c r="R171" s="65" t="s">
        <v>635</v>
      </c>
      <c r="S171" s="65"/>
      <c r="T171" s="65"/>
      <c r="U171" s="65" t="s">
        <v>634</v>
      </c>
      <c r="V171" s="65"/>
    </row>
    <row r="172" spans="1:22" s="64" customFormat="1" ht="58.5" customHeight="1">
      <c r="A172" s="67" t="s">
        <v>738</v>
      </c>
      <c r="B172" s="67" t="s">
        <v>207</v>
      </c>
      <c r="C172" s="68" t="s">
        <v>118</v>
      </c>
      <c r="D172" s="68" t="s">
        <v>119</v>
      </c>
      <c r="E172" s="68" t="s">
        <v>158</v>
      </c>
      <c r="F172" s="67" t="s">
        <v>5</v>
      </c>
      <c r="G172" s="67" t="s">
        <v>9</v>
      </c>
      <c r="H172" s="67" t="s">
        <v>27</v>
      </c>
      <c r="I172" s="68" t="s">
        <v>737</v>
      </c>
      <c r="J172" s="67">
        <v>1</v>
      </c>
      <c r="K172" s="69" t="s">
        <v>129</v>
      </c>
      <c r="L172" s="67" t="s">
        <v>19</v>
      </c>
      <c r="M172" s="68" t="s">
        <v>84</v>
      </c>
      <c r="N172" s="67" t="s">
        <v>88</v>
      </c>
      <c r="O172" s="67"/>
      <c r="P172" s="65" t="s">
        <v>170</v>
      </c>
      <c r="Q172" s="66" t="s">
        <v>736</v>
      </c>
      <c r="R172" s="65" t="s">
        <v>635</v>
      </c>
      <c r="S172" s="65"/>
      <c r="T172" s="65"/>
      <c r="U172" s="65" t="s">
        <v>634</v>
      </c>
      <c r="V172" s="65"/>
    </row>
    <row r="173" spans="1:22" s="64" customFormat="1" ht="130.5" customHeight="1">
      <c r="A173" s="67" t="s">
        <v>735</v>
      </c>
      <c r="B173" s="67" t="s">
        <v>207</v>
      </c>
      <c r="C173" s="68" t="s">
        <v>118</v>
      </c>
      <c r="D173" s="68" t="s">
        <v>119</v>
      </c>
      <c r="E173" s="68" t="s">
        <v>45</v>
      </c>
      <c r="F173" s="67" t="s">
        <v>95</v>
      </c>
      <c r="G173" s="67" t="s">
        <v>9</v>
      </c>
      <c r="H173" s="67" t="s">
        <v>27</v>
      </c>
      <c r="I173" s="68" t="s">
        <v>734</v>
      </c>
      <c r="J173" s="67">
        <v>1</v>
      </c>
      <c r="K173" s="69" t="s">
        <v>155</v>
      </c>
      <c r="L173" s="67" t="s">
        <v>10</v>
      </c>
      <c r="M173" s="68" t="s">
        <v>84</v>
      </c>
      <c r="N173" s="67" t="s">
        <v>94</v>
      </c>
      <c r="O173" s="67"/>
      <c r="P173" s="65" t="s">
        <v>733</v>
      </c>
      <c r="Q173" s="66" t="s">
        <v>732</v>
      </c>
      <c r="R173" s="65" t="s">
        <v>635</v>
      </c>
      <c r="S173" s="65"/>
      <c r="T173" s="65"/>
      <c r="U173" s="65" t="s">
        <v>634</v>
      </c>
      <c r="V173" s="65"/>
    </row>
    <row r="174" spans="1:22" s="64" customFormat="1" ht="43.2">
      <c r="A174" s="67" t="s">
        <v>731</v>
      </c>
      <c r="B174" s="67" t="s">
        <v>207</v>
      </c>
      <c r="C174" s="68" t="s">
        <v>118</v>
      </c>
      <c r="D174" s="68" t="s">
        <v>119</v>
      </c>
      <c r="E174" s="68" t="s">
        <v>45</v>
      </c>
      <c r="F174" s="67" t="s">
        <v>5</v>
      </c>
      <c r="G174" s="67" t="s">
        <v>9</v>
      </c>
      <c r="H174" s="67" t="s">
        <v>27</v>
      </c>
      <c r="I174" s="68" t="s">
        <v>730</v>
      </c>
      <c r="J174" s="67">
        <v>1</v>
      </c>
      <c r="K174" s="69" t="s">
        <v>729</v>
      </c>
      <c r="L174" s="67" t="s">
        <v>10</v>
      </c>
      <c r="M174" s="68" t="s">
        <v>84</v>
      </c>
      <c r="N174" s="67" t="s">
        <v>88</v>
      </c>
      <c r="O174" s="67"/>
      <c r="P174" s="65" t="s">
        <v>728</v>
      </c>
      <c r="Q174" s="66" t="s">
        <v>727</v>
      </c>
      <c r="R174" s="65" t="s">
        <v>641</v>
      </c>
      <c r="S174" s="65"/>
      <c r="T174" s="65" t="s">
        <v>726</v>
      </c>
      <c r="U174" s="65" t="s">
        <v>634</v>
      </c>
      <c r="V174" s="65"/>
    </row>
    <row r="175" spans="1:22" s="64" customFormat="1" ht="57.6">
      <c r="A175" s="67" t="s">
        <v>725</v>
      </c>
      <c r="B175" s="67" t="s">
        <v>207</v>
      </c>
      <c r="C175" s="68" t="s">
        <v>118</v>
      </c>
      <c r="D175" s="68" t="s">
        <v>144</v>
      </c>
      <c r="E175" s="68" t="s">
        <v>45</v>
      </c>
      <c r="F175" s="67" t="s">
        <v>4</v>
      </c>
      <c r="G175" s="67" t="s">
        <v>9</v>
      </c>
      <c r="H175" s="67" t="s">
        <v>27</v>
      </c>
      <c r="I175" s="68" t="s">
        <v>724</v>
      </c>
      <c r="J175" s="67">
        <v>1</v>
      </c>
      <c r="K175" s="69" t="s">
        <v>151</v>
      </c>
      <c r="L175" s="67" t="s">
        <v>10</v>
      </c>
      <c r="M175" s="68" t="s">
        <v>84</v>
      </c>
      <c r="N175" s="67" t="s">
        <v>94</v>
      </c>
      <c r="O175" s="67"/>
      <c r="P175" s="65" t="s">
        <v>125</v>
      </c>
      <c r="Q175" s="66" t="s">
        <v>723</v>
      </c>
      <c r="R175" s="65" t="s">
        <v>635</v>
      </c>
      <c r="S175" s="65"/>
      <c r="T175" s="65"/>
      <c r="U175" s="65" t="s">
        <v>634</v>
      </c>
      <c r="V175" s="65"/>
    </row>
    <row r="176" spans="1:22" s="64" customFormat="1" ht="72.75" customHeight="1">
      <c r="A176" s="67" t="s">
        <v>722</v>
      </c>
      <c r="B176" s="67" t="s">
        <v>207</v>
      </c>
      <c r="C176" s="68" t="s">
        <v>118</v>
      </c>
      <c r="D176" s="68" t="s">
        <v>144</v>
      </c>
      <c r="E176" s="68" t="s">
        <v>45</v>
      </c>
      <c r="F176" s="67" t="s">
        <v>6</v>
      </c>
      <c r="G176" s="67" t="s">
        <v>9</v>
      </c>
      <c r="H176" s="67" t="s">
        <v>27</v>
      </c>
      <c r="I176" s="68" t="s">
        <v>149</v>
      </c>
      <c r="J176" s="67">
        <v>1</v>
      </c>
      <c r="K176" s="69" t="s">
        <v>151</v>
      </c>
      <c r="L176" s="67" t="s">
        <v>10</v>
      </c>
      <c r="M176" s="68" t="s">
        <v>84</v>
      </c>
      <c r="N176" s="67" t="s">
        <v>88</v>
      </c>
      <c r="O176" s="67" t="s">
        <v>102</v>
      </c>
      <c r="P176" s="65" t="s">
        <v>721</v>
      </c>
      <c r="Q176" s="66" t="s">
        <v>720</v>
      </c>
      <c r="R176" s="65" t="s">
        <v>635</v>
      </c>
      <c r="S176" s="65"/>
      <c r="T176" s="65"/>
      <c r="U176" s="65" t="s">
        <v>634</v>
      </c>
      <c r="V176" s="65"/>
    </row>
    <row r="177" spans="1:22" s="64" customFormat="1" ht="125.25" customHeight="1">
      <c r="A177" s="67" t="s">
        <v>719</v>
      </c>
      <c r="B177" s="67" t="s">
        <v>207</v>
      </c>
      <c r="C177" s="68" t="s">
        <v>118</v>
      </c>
      <c r="D177" s="68" t="s">
        <v>144</v>
      </c>
      <c r="E177" s="68" t="s">
        <v>715</v>
      </c>
      <c r="F177" s="67" t="s">
        <v>4</v>
      </c>
      <c r="G177" s="67" t="s">
        <v>9</v>
      </c>
      <c r="H177" s="67" t="s">
        <v>27</v>
      </c>
      <c r="I177" s="68" t="s">
        <v>718</v>
      </c>
      <c r="J177" s="67">
        <v>1</v>
      </c>
      <c r="K177" s="69" t="s">
        <v>713</v>
      </c>
      <c r="L177" s="67" t="s">
        <v>10</v>
      </c>
      <c r="M177" s="68" t="s">
        <v>84</v>
      </c>
      <c r="N177" s="67" t="s">
        <v>94</v>
      </c>
      <c r="O177" s="67"/>
      <c r="P177" s="65" t="s">
        <v>141</v>
      </c>
      <c r="Q177" s="66" t="s">
        <v>717</v>
      </c>
      <c r="R177" s="65" t="s">
        <v>635</v>
      </c>
      <c r="S177" s="65"/>
      <c r="T177" s="65"/>
      <c r="U177" s="65" t="s">
        <v>634</v>
      </c>
      <c r="V177" s="65"/>
    </row>
    <row r="178" spans="1:22" s="64" customFormat="1" ht="57.6">
      <c r="A178" s="67" t="s">
        <v>716</v>
      </c>
      <c r="B178" s="67" t="s">
        <v>207</v>
      </c>
      <c r="C178" s="68" t="s">
        <v>118</v>
      </c>
      <c r="D178" s="68" t="s">
        <v>144</v>
      </c>
      <c r="E178" s="68" t="s">
        <v>715</v>
      </c>
      <c r="F178" s="67" t="s">
        <v>4</v>
      </c>
      <c r="G178" s="67" t="s">
        <v>9</v>
      </c>
      <c r="H178" s="67" t="s">
        <v>27</v>
      </c>
      <c r="I178" s="68" t="s">
        <v>714</v>
      </c>
      <c r="J178" s="67">
        <v>1</v>
      </c>
      <c r="K178" s="69" t="s">
        <v>713</v>
      </c>
      <c r="L178" s="67" t="s">
        <v>10</v>
      </c>
      <c r="M178" s="68" t="s">
        <v>84</v>
      </c>
      <c r="N178" s="67" t="s">
        <v>94</v>
      </c>
      <c r="O178" s="67"/>
      <c r="P178" s="65" t="s">
        <v>712</v>
      </c>
      <c r="Q178" s="66" t="s">
        <v>711</v>
      </c>
      <c r="R178" s="65" t="s">
        <v>635</v>
      </c>
      <c r="S178" s="65"/>
      <c r="T178" s="65"/>
      <c r="U178" s="65" t="s">
        <v>634</v>
      </c>
      <c r="V178" s="65"/>
    </row>
    <row r="179" spans="1:22" s="64" customFormat="1" ht="86.4">
      <c r="A179" s="67" t="s">
        <v>710</v>
      </c>
      <c r="B179" s="67" t="s">
        <v>207</v>
      </c>
      <c r="C179" s="68" t="s">
        <v>118</v>
      </c>
      <c r="D179" s="68" t="s">
        <v>144</v>
      </c>
      <c r="E179" s="68" t="s">
        <v>147</v>
      </c>
      <c r="F179" s="67" t="s">
        <v>5</v>
      </c>
      <c r="G179" s="67" t="s">
        <v>9</v>
      </c>
      <c r="H179" s="67" t="s">
        <v>27</v>
      </c>
      <c r="I179" s="68" t="s">
        <v>148</v>
      </c>
      <c r="J179" s="67">
        <v>1</v>
      </c>
      <c r="K179" s="69" t="s">
        <v>651</v>
      </c>
      <c r="L179" s="67" t="s">
        <v>10</v>
      </c>
      <c r="M179" s="68" t="s">
        <v>84</v>
      </c>
      <c r="N179" s="67" t="s">
        <v>88</v>
      </c>
      <c r="O179" s="67"/>
      <c r="P179" s="65" t="s">
        <v>709</v>
      </c>
      <c r="Q179" s="66" t="s">
        <v>708</v>
      </c>
      <c r="R179" s="65" t="s">
        <v>635</v>
      </c>
      <c r="S179" s="65"/>
      <c r="T179" s="65"/>
      <c r="U179" s="65" t="s">
        <v>634</v>
      </c>
      <c r="V179" s="65"/>
    </row>
    <row r="180" spans="1:22" s="64" customFormat="1" ht="100.8">
      <c r="A180" s="67" t="s">
        <v>707</v>
      </c>
      <c r="B180" s="67" t="s">
        <v>207</v>
      </c>
      <c r="C180" s="68" t="s">
        <v>118</v>
      </c>
      <c r="D180" s="68" t="s">
        <v>144</v>
      </c>
      <c r="E180" s="68" t="s">
        <v>147</v>
      </c>
      <c r="F180" s="67" t="s">
        <v>7</v>
      </c>
      <c r="G180" s="67" t="s">
        <v>9</v>
      </c>
      <c r="H180" s="67" t="s">
        <v>27</v>
      </c>
      <c r="I180" s="68" t="s">
        <v>706</v>
      </c>
      <c r="J180" s="67">
        <v>1</v>
      </c>
      <c r="K180" s="69" t="s">
        <v>651</v>
      </c>
      <c r="L180" s="67" t="s">
        <v>10</v>
      </c>
      <c r="M180" s="68" t="s">
        <v>84</v>
      </c>
      <c r="N180" s="67" t="s">
        <v>88</v>
      </c>
      <c r="O180" s="67"/>
      <c r="P180" s="65" t="s">
        <v>646</v>
      </c>
      <c r="Q180" s="66" t="s">
        <v>705</v>
      </c>
      <c r="R180" s="65" t="s">
        <v>635</v>
      </c>
      <c r="S180" s="65"/>
      <c r="T180" s="65"/>
      <c r="U180" s="65" t="s">
        <v>634</v>
      </c>
      <c r="V180" s="65"/>
    </row>
    <row r="181" spans="1:22" s="64" customFormat="1" ht="72">
      <c r="A181" s="67" t="s">
        <v>704</v>
      </c>
      <c r="B181" s="67" t="s">
        <v>207</v>
      </c>
      <c r="C181" s="68" t="s">
        <v>118</v>
      </c>
      <c r="D181" s="68" t="s">
        <v>144</v>
      </c>
      <c r="E181" s="68" t="s">
        <v>147</v>
      </c>
      <c r="F181" s="67" t="s">
        <v>6</v>
      </c>
      <c r="G181" s="67" t="s">
        <v>9</v>
      </c>
      <c r="H181" s="67" t="s">
        <v>27</v>
      </c>
      <c r="I181" s="68" t="s">
        <v>703</v>
      </c>
      <c r="J181" s="67">
        <v>1</v>
      </c>
      <c r="K181" s="69" t="s">
        <v>651</v>
      </c>
      <c r="L181" s="67" t="s">
        <v>10</v>
      </c>
      <c r="M181" s="68" t="s">
        <v>84</v>
      </c>
      <c r="N181" s="67" t="s">
        <v>88</v>
      </c>
      <c r="O181" s="67"/>
      <c r="P181" s="65" t="s">
        <v>125</v>
      </c>
      <c r="Q181" s="66" t="s">
        <v>702</v>
      </c>
      <c r="R181" s="65" t="s">
        <v>635</v>
      </c>
      <c r="S181" s="65"/>
      <c r="T181" s="65"/>
      <c r="U181" s="65" t="s">
        <v>634</v>
      </c>
      <c r="V181" s="65"/>
    </row>
    <row r="182" spans="1:22" s="64" customFormat="1" ht="28.8">
      <c r="A182" s="67" t="s">
        <v>701</v>
      </c>
      <c r="B182" s="67" t="s">
        <v>207</v>
      </c>
      <c r="C182" s="68" t="s">
        <v>118</v>
      </c>
      <c r="D182" s="68" t="s">
        <v>144</v>
      </c>
      <c r="E182" s="68" t="s">
        <v>147</v>
      </c>
      <c r="F182" s="67" t="s">
        <v>5</v>
      </c>
      <c r="G182" s="67" t="s">
        <v>9</v>
      </c>
      <c r="H182" s="67" t="s">
        <v>27</v>
      </c>
      <c r="I182" s="68" t="s">
        <v>700</v>
      </c>
      <c r="J182" s="67">
        <v>1</v>
      </c>
      <c r="K182" s="69" t="s">
        <v>651</v>
      </c>
      <c r="L182" s="67" t="s">
        <v>10</v>
      </c>
      <c r="M182" s="68" t="s">
        <v>84</v>
      </c>
      <c r="N182" s="67" t="s">
        <v>88</v>
      </c>
      <c r="O182" s="67"/>
      <c r="P182" s="65" t="s">
        <v>699</v>
      </c>
      <c r="Q182" s="66" t="s">
        <v>698</v>
      </c>
      <c r="R182" s="65" t="s">
        <v>679</v>
      </c>
      <c r="S182" s="65"/>
      <c r="T182" s="65" t="s">
        <v>525</v>
      </c>
      <c r="U182" s="65" t="s">
        <v>634</v>
      </c>
      <c r="V182" s="65"/>
    </row>
    <row r="183" spans="1:22" s="64" customFormat="1" ht="168" customHeight="1">
      <c r="A183" s="67" t="s">
        <v>697</v>
      </c>
      <c r="B183" s="67" t="s">
        <v>207</v>
      </c>
      <c r="C183" s="68" t="s">
        <v>118</v>
      </c>
      <c r="D183" s="68" t="s">
        <v>144</v>
      </c>
      <c r="E183" s="68" t="s">
        <v>147</v>
      </c>
      <c r="F183" s="67" t="s">
        <v>7</v>
      </c>
      <c r="G183" s="67" t="s">
        <v>9</v>
      </c>
      <c r="H183" s="67" t="s">
        <v>27</v>
      </c>
      <c r="I183" s="68" t="s">
        <v>153</v>
      </c>
      <c r="J183" s="67">
        <v>1</v>
      </c>
      <c r="K183" s="69" t="s">
        <v>651</v>
      </c>
      <c r="L183" s="67" t="s">
        <v>10</v>
      </c>
      <c r="M183" s="68" t="s">
        <v>84</v>
      </c>
      <c r="N183" s="67" t="s">
        <v>88</v>
      </c>
      <c r="O183" s="67"/>
      <c r="P183" s="65" t="s">
        <v>696</v>
      </c>
      <c r="Q183" s="66" t="s">
        <v>695</v>
      </c>
      <c r="R183" s="65" t="s">
        <v>635</v>
      </c>
      <c r="S183" s="65"/>
      <c r="T183" s="65"/>
      <c r="U183" s="65" t="s">
        <v>634</v>
      </c>
      <c r="V183" s="65"/>
    </row>
    <row r="184" spans="1:22" s="64" customFormat="1" ht="43.2">
      <c r="A184" s="67" t="s">
        <v>694</v>
      </c>
      <c r="B184" s="67" t="s">
        <v>207</v>
      </c>
      <c r="C184" s="68" t="s">
        <v>118</v>
      </c>
      <c r="D184" s="68" t="s">
        <v>144</v>
      </c>
      <c r="E184" s="68" t="s">
        <v>147</v>
      </c>
      <c r="F184" s="67" t="s">
        <v>5</v>
      </c>
      <c r="G184" s="67" t="s">
        <v>9</v>
      </c>
      <c r="H184" s="67" t="s">
        <v>27</v>
      </c>
      <c r="I184" s="68" t="s">
        <v>693</v>
      </c>
      <c r="J184" s="67">
        <v>1</v>
      </c>
      <c r="K184" s="69" t="s">
        <v>651</v>
      </c>
      <c r="L184" s="67" t="s">
        <v>692</v>
      </c>
      <c r="M184" s="68" t="s">
        <v>84</v>
      </c>
      <c r="N184" s="67" t="s">
        <v>88</v>
      </c>
      <c r="O184" s="67"/>
      <c r="P184" s="65" t="s">
        <v>691</v>
      </c>
      <c r="Q184" s="66" t="s">
        <v>690</v>
      </c>
      <c r="R184" s="65" t="s">
        <v>635</v>
      </c>
      <c r="S184" s="65"/>
      <c r="T184" s="65"/>
      <c r="U184" s="65" t="s">
        <v>634</v>
      </c>
      <c r="V184" s="65"/>
    </row>
    <row r="185" spans="1:22" s="64" customFormat="1" ht="84.75" customHeight="1">
      <c r="A185" s="67" t="s">
        <v>689</v>
      </c>
      <c r="B185" s="67" t="s">
        <v>207</v>
      </c>
      <c r="C185" s="68" t="s">
        <v>118</v>
      </c>
      <c r="D185" s="68" t="s">
        <v>144</v>
      </c>
      <c r="E185" s="68" t="s">
        <v>147</v>
      </c>
      <c r="F185" s="67" t="s">
        <v>5</v>
      </c>
      <c r="G185" s="67" t="s">
        <v>9</v>
      </c>
      <c r="H185" s="67" t="s">
        <v>27</v>
      </c>
      <c r="I185" s="68" t="s">
        <v>688</v>
      </c>
      <c r="J185" s="67">
        <v>1</v>
      </c>
      <c r="K185" s="69" t="s">
        <v>651</v>
      </c>
      <c r="L185" s="67" t="s">
        <v>10</v>
      </c>
      <c r="M185" s="68" t="s">
        <v>84</v>
      </c>
      <c r="N185" s="67" t="s">
        <v>88</v>
      </c>
      <c r="O185" s="67"/>
      <c r="P185" s="65" t="s">
        <v>141</v>
      </c>
      <c r="Q185" s="66" t="s">
        <v>687</v>
      </c>
      <c r="R185" s="65" t="s">
        <v>635</v>
      </c>
      <c r="S185" s="65"/>
      <c r="T185" s="65"/>
      <c r="U185" s="65" t="s">
        <v>634</v>
      </c>
      <c r="V185" s="65"/>
    </row>
    <row r="186" spans="1:22" s="64" customFormat="1" ht="84.75" customHeight="1">
      <c r="A186" s="67" t="s">
        <v>686</v>
      </c>
      <c r="B186" s="67" t="s">
        <v>207</v>
      </c>
      <c r="C186" s="68" t="s">
        <v>118</v>
      </c>
      <c r="D186" s="68" t="s">
        <v>144</v>
      </c>
      <c r="E186" s="68" t="s">
        <v>147</v>
      </c>
      <c r="F186" s="67" t="s">
        <v>5</v>
      </c>
      <c r="G186" s="67" t="s">
        <v>9</v>
      </c>
      <c r="H186" s="67" t="s">
        <v>27</v>
      </c>
      <c r="I186" s="68" t="s">
        <v>685</v>
      </c>
      <c r="J186" s="67">
        <v>1</v>
      </c>
      <c r="K186" s="69" t="s">
        <v>651</v>
      </c>
      <c r="L186" s="67" t="s">
        <v>10</v>
      </c>
      <c r="M186" s="68" t="s">
        <v>84</v>
      </c>
      <c r="N186" s="67" t="s">
        <v>88</v>
      </c>
      <c r="O186" s="67"/>
      <c r="P186" s="65" t="s">
        <v>125</v>
      </c>
      <c r="Q186" s="66" t="s">
        <v>684</v>
      </c>
      <c r="R186" s="65" t="s">
        <v>635</v>
      </c>
      <c r="S186" s="65"/>
      <c r="T186" s="65"/>
      <c r="U186" s="65" t="s">
        <v>634</v>
      </c>
      <c r="V186" s="65"/>
    </row>
    <row r="187" spans="1:22" s="64" customFormat="1" ht="28.8">
      <c r="A187" s="67" t="s">
        <v>683</v>
      </c>
      <c r="B187" s="67" t="s">
        <v>207</v>
      </c>
      <c r="C187" s="68" t="s">
        <v>118</v>
      </c>
      <c r="D187" s="68" t="s">
        <v>144</v>
      </c>
      <c r="E187" s="68" t="s">
        <v>147</v>
      </c>
      <c r="F187" s="67" t="s">
        <v>7</v>
      </c>
      <c r="G187" s="67" t="s">
        <v>9</v>
      </c>
      <c r="H187" s="67" t="s">
        <v>27</v>
      </c>
      <c r="I187" s="68" t="s">
        <v>682</v>
      </c>
      <c r="J187" s="67">
        <v>1</v>
      </c>
      <c r="K187" s="69" t="s">
        <v>651</v>
      </c>
      <c r="L187" s="67" t="s">
        <v>10</v>
      </c>
      <c r="M187" s="68" t="s">
        <v>84</v>
      </c>
      <c r="N187" s="67" t="s">
        <v>88</v>
      </c>
      <c r="O187" s="67"/>
      <c r="P187" s="65" t="s">
        <v>681</v>
      </c>
      <c r="Q187" s="66" t="s">
        <v>680</v>
      </c>
      <c r="R187" s="65" t="s">
        <v>679</v>
      </c>
      <c r="S187" s="65"/>
      <c r="T187" s="65" t="s">
        <v>525</v>
      </c>
      <c r="U187" s="65" t="s">
        <v>634</v>
      </c>
      <c r="V187" s="65"/>
    </row>
    <row r="188" spans="1:22" s="64" customFormat="1" ht="43.2">
      <c r="A188" s="67" t="s">
        <v>678</v>
      </c>
      <c r="B188" s="67" t="s">
        <v>207</v>
      </c>
      <c r="C188" s="68" t="s">
        <v>118</v>
      </c>
      <c r="D188" s="68" t="s">
        <v>144</v>
      </c>
      <c r="E188" s="68" t="s">
        <v>147</v>
      </c>
      <c r="F188" s="67" t="s">
        <v>6</v>
      </c>
      <c r="G188" s="67" t="s">
        <v>9</v>
      </c>
      <c r="H188" s="67" t="s">
        <v>27</v>
      </c>
      <c r="I188" s="68" t="s">
        <v>665</v>
      </c>
      <c r="J188" s="67">
        <v>1</v>
      </c>
      <c r="K188" s="69" t="s">
        <v>651</v>
      </c>
      <c r="L188" s="67" t="s">
        <v>10</v>
      </c>
      <c r="M188" s="68" t="s">
        <v>84</v>
      </c>
      <c r="N188" s="67" t="s">
        <v>88</v>
      </c>
      <c r="O188" s="67"/>
      <c r="P188" s="65" t="s">
        <v>677</v>
      </c>
      <c r="Q188" s="66" t="s">
        <v>676</v>
      </c>
      <c r="R188" s="65" t="s">
        <v>635</v>
      </c>
      <c r="S188" s="65"/>
      <c r="T188" s="65"/>
      <c r="U188" s="65" t="s">
        <v>634</v>
      </c>
      <c r="V188" s="65"/>
    </row>
    <row r="189" spans="1:22" s="64" customFormat="1" ht="172.8">
      <c r="A189" s="67" t="s">
        <v>675</v>
      </c>
      <c r="B189" s="67" t="s">
        <v>207</v>
      </c>
      <c r="C189" s="68" t="s">
        <v>118</v>
      </c>
      <c r="D189" s="68" t="s">
        <v>144</v>
      </c>
      <c r="E189" s="68" t="s">
        <v>147</v>
      </c>
      <c r="F189" s="67" t="s">
        <v>4</v>
      </c>
      <c r="G189" s="67" t="s">
        <v>9</v>
      </c>
      <c r="H189" s="67" t="s">
        <v>27</v>
      </c>
      <c r="I189" s="68" t="s">
        <v>674</v>
      </c>
      <c r="J189" s="67">
        <v>1</v>
      </c>
      <c r="K189" s="69" t="s">
        <v>673</v>
      </c>
      <c r="L189" s="67" t="s">
        <v>10</v>
      </c>
      <c r="M189" s="68" t="s">
        <v>84</v>
      </c>
      <c r="N189" s="67" t="s">
        <v>94</v>
      </c>
      <c r="O189" s="67"/>
      <c r="P189" s="65" t="s">
        <v>672</v>
      </c>
      <c r="Q189" s="66" t="s">
        <v>671</v>
      </c>
      <c r="R189" s="65" t="s">
        <v>670</v>
      </c>
      <c r="S189" s="65"/>
      <c r="T189" s="65" t="s">
        <v>669</v>
      </c>
      <c r="U189" s="65" t="s">
        <v>634</v>
      </c>
      <c r="V189" s="65"/>
    </row>
    <row r="190" spans="1:22" s="64" customFormat="1" ht="72">
      <c r="A190" s="67" t="s">
        <v>668</v>
      </c>
      <c r="B190" s="67" t="s">
        <v>207</v>
      </c>
      <c r="C190" s="68" t="s">
        <v>118</v>
      </c>
      <c r="D190" s="68" t="s">
        <v>144</v>
      </c>
      <c r="E190" s="68" t="s">
        <v>147</v>
      </c>
      <c r="F190" s="67" t="s">
        <v>4</v>
      </c>
      <c r="G190" s="67" t="s">
        <v>9</v>
      </c>
      <c r="H190" s="67" t="s">
        <v>27</v>
      </c>
      <c r="I190" s="68" t="s">
        <v>150</v>
      </c>
      <c r="J190" s="67">
        <v>1</v>
      </c>
      <c r="K190" s="69" t="s">
        <v>651</v>
      </c>
      <c r="L190" s="67" t="s">
        <v>10</v>
      </c>
      <c r="M190" s="68" t="s">
        <v>84</v>
      </c>
      <c r="N190" s="67" t="s">
        <v>94</v>
      </c>
      <c r="O190" s="67"/>
      <c r="P190" s="65" t="s">
        <v>170</v>
      </c>
      <c r="Q190" s="66" t="s">
        <v>667</v>
      </c>
      <c r="R190" s="65" t="s">
        <v>635</v>
      </c>
      <c r="S190" s="65"/>
      <c r="T190" s="65"/>
      <c r="U190" s="65" t="s">
        <v>634</v>
      </c>
      <c r="V190" s="65"/>
    </row>
    <row r="191" spans="1:22" s="64" customFormat="1" ht="179.25" customHeight="1">
      <c r="A191" s="67" t="s">
        <v>666</v>
      </c>
      <c r="B191" s="67" t="s">
        <v>207</v>
      </c>
      <c r="C191" s="68" t="s">
        <v>118</v>
      </c>
      <c r="D191" s="68" t="s">
        <v>144</v>
      </c>
      <c r="E191" s="68" t="s">
        <v>147</v>
      </c>
      <c r="F191" s="67" t="s">
        <v>95</v>
      </c>
      <c r="G191" s="67" t="s">
        <v>9</v>
      </c>
      <c r="H191" s="67" t="s">
        <v>27</v>
      </c>
      <c r="I191" s="68" t="s">
        <v>665</v>
      </c>
      <c r="J191" s="67">
        <v>1</v>
      </c>
      <c r="K191" s="69" t="s">
        <v>651</v>
      </c>
      <c r="L191" s="67" t="s">
        <v>10</v>
      </c>
      <c r="M191" s="68" t="s">
        <v>84</v>
      </c>
      <c r="N191" s="67" t="s">
        <v>94</v>
      </c>
      <c r="O191" s="67"/>
      <c r="P191" s="65" t="s">
        <v>664</v>
      </c>
      <c r="Q191" s="66" t="s">
        <v>663</v>
      </c>
      <c r="R191" s="65" t="s">
        <v>635</v>
      </c>
      <c r="S191" s="65"/>
      <c r="T191" s="65"/>
      <c r="U191" s="65" t="s">
        <v>634</v>
      </c>
      <c r="V191" s="65"/>
    </row>
    <row r="192" spans="1:22" s="64" customFormat="1" ht="86.4">
      <c r="A192" s="67" t="s">
        <v>662</v>
      </c>
      <c r="B192" s="67" t="s">
        <v>207</v>
      </c>
      <c r="C192" s="68" t="s">
        <v>118</v>
      </c>
      <c r="D192" s="68" t="s">
        <v>144</v>
      </c>
      <c r="E192" s="68" t="s">
        <v>147</v>
      </c>
      <c r="F192" s="67" t="s">
        <v>4</v>
      </c>
      <c r="G192" s="67" t="s">
        <v>9</v>
      </c>
      <c r="H192" s="67" t="s">
        <v>27</v>
      </c>
      <c r="I192" s="68" t="s">
        <v>661</v>
      </c>
      <c r="J192" s="67">
        <v>1</v>
      </c>
      <c r="K192" s="69" t="s">
        <v>651</v>
      </c>
      <c r="L192" s="67" t="s">
        <v>10</v>
      </c>
      <c r="M192" s="68" t="s">
        <v>84</v>
      </c>
      <c r="N192" s="67" t="s">
        <v>94</v>
      </c>
      <c r="O192" s="67"/>
      <c r="P192" s="65" t="s">
        <v>660</v>
      </c>
      <c r="Q192" s="66" t="s">
        <v>659</v>
      </c>
      <c r="R192" s="65" t="s">
        <v>635</v>
      </c>
      <c r="S192" s="65"/>
      <c r="T192" s="65"/>
      <c r="U192" s="65" t="s">
        <v>634</v>
      </c>
      <c r="V192" s="65"/>
    </row>
    <row r="193" spans="1:22" s="64" customFormat="1" ht="43.2">
      <c r="A193" s="67" t="s">
        <v>658</v>
      </c>
      <c r="B193" s="67" t="s">
        <v>207</v>
      </c>
      <c r="C193" s="68" t="s">
        <v>118</v>
      </c>
      <c r="D193" s="68" t="s">
        <v>144</v>
      </c>
      <c r="E193" s="68" t="s">
        <v>653</v>
      </c>
      <c r="F193" s="67" t="s">
        <v>70</v>
      </c>
      <c r="G193" s="67" t="s">
        <v>9</v>
      </c>
      <c r="H193" s="67" t="s">
        <v>71</v>
      </c>
      <c r="I193" s="68" t="s">
        <v>657</v>
      </c>
      <c r="J193" s="67">
        <v>1</v>
      </c>
      <c r="K193" s="69" t="s">
        <v>651</v>
      </c>
      <c r="L193" s="67" t="s">
        <v>10</v>
      </c>
      <c r="M193" s="68" t="s">
        <v>84</v>
      </c>
      <c r="N193" s="67" t="s">
        <v>90</v>
      </c>
      <c r="O193" s="67"/>
      <c r="P193" s="65" t="s">
        <v>656</v>
      </c>
      <c r="Q193" s="66" t="s">
        <v>655</v>
      </c>
      <c r="R193" s="65" t="s">
        <v>635</v>
      </c>
      <c r="S193" s="65"/>
      <c r="T193" s="65"/>
      <c r="U193" s="65" t="s">
        <v>634</v>
      </c>
      <c r="V193" s="65"/>
    </row>
    <row r="194" spans="1:22" s="64" customFormat="1" ht="57.6">
      <c r="A194" s="67" t="s">
        <v>654</v>
      </c>
      <c r="B194" s="67" t="s">
        <v>207</v>
      </c>
      <c r="C194" s="68" t="s">
        <v>118</v>
      </c>
      <c r="D194" s="68" t="s">
        <v>144</v>
      </c>
      <c r="E194" s="68" t="s">
        <v>653</v>
      </c>
      <c r="F194" s="67" t="s">
        <v>5</v>
      </c>
      <c r="G194" s="67" t="s">
        <v>9</v>
      </c>
      <c r="H194" s="67" t="s">
        <v>27</v>
      </c>
      <c r="I194" s="68" t="s">
        <v>652</v>
      </c>
      <c r="J194" s="67">
        <v>1</v>
      </c>
      <c r="K194" s="69" t="s">
        <v>651</v>
      </c>
      <c r="L194" s="67" t="s">
        <v>23</v>
      </c>
      <c r="M194" s="68" t="s">
        <v>84</v>
      </c>
      <c r="N194" s="67" t="s">
        <v>88</v>
      </c>
      <c r="O194" s="67"/>
      <c r="P194" s="65" t="s">
        <v>650</v>
      </c>
      <c r="Q194" s="66" t="s">
        <v>649</v>
      </c>
      <c r="R194" s="65" t="s">
        <v>635</v>
      </c>
      <c r="S194" s="65"/>
      <c r="T194" s="65"/>
      <c r="U194" s="65" t="s">
        <v>634</v>
      </c>
      <c r="V194" s="65"/>
    </row>
    <row r="195" spans="1:22" s="64" customFormat="1" ht="43.2">
      <c r="A195" s="67" t="s">
        <v>648</v>
      </c>
      <c r="B195" s="67" t="s">
        <v>207</v>
      </c>
      <c r="C195" s="68" t="s">
        <v>118</v>
      </c>
      <c r="D195" s="68" t="s">
        <v>144</v>
      </c>
      <c r="E195" s="68" t="s">
        <v>145</v>
      </c>
      <c r="F195" s="67" t="s">
        <v>7</v>
      </c>
      <c r="G195" s="67" t="s">
        <v>9</v>
      </c>
      <c r="H195" s="67" t="s">
        <v>27</v>
      </c>
      <c r="I195" s="68" t="s">
        <v>647</v>
      </c>
      <c r="J195" s="67">
        <v>1</v>
      </c>
      <c r="K195" s="69" t="s">
        <v>146</v>
      </c>
      <c r="L195" s="67" t="s">
        <v>10</v>
      </c>
      <c r="M195" s="68" t="s">
        <v>84</v>
      </c>
      <c r="N195" s="67" t="s">
        <v>88</v>
      </c>
      <c r="O195" s="67"/>
      <c r="P195" s="65" t="s">
        <v>646</v>
      </c>
      <c r="Q195" s="66" t="s">
        <v>645</v>
      </c>
      <c r="R195" s="65" t="s">
        <v>635</v>
      </c>
      <c r="S195" s="65"/>
      <c r="T195" s="65"/>
      <c r="U195" s="65" t="s">
        <v>634</v>
      </c>
      <c r="V195" s="65"/>
    </row>
    <row r="196" spans="1:22" s="64" customFormat="1" ht="90.75" customHeight="1">
      <c r="A196" s="67" t="s">
        <v>644</v>
      </c>
      <c r="B196" s="67" t="s">
        <v>207</v>
      </c>
      <c r="C196" s="68" t="s">
        <v>118</v>
      </c>
      <c r="D196" s="68" t="s">
        <v>144</v>
      </c>
      <c r="E196" s="68" t="s">
        <v>145</v>
      </c>
      <c r="F196" s="67" t="s">
        <v>5</v>
      </c>
      <c r="G196" s="67" t="s">
        <v>9</v>
      </c>
      <c r="H196" s="67" t="s">
        <v>27</v>
      </c>
      <c r="I196" s="68" t="s">
        <v>643</v>
      </c>
      <c r="J196" s="67">
        <v>1</v>
      </c>
      <c r="K196" s="69" t="s">
        <v>146</v>
      </c>
      <c r="L196" s="67" t="s">
        <v>10</v>
      </c>
      <c r="M196" s="68" t="s">
        <v>84</v>
      </c>
      <c r="N196" s="67" t="s">
        <v>88</v>
      </c>
      <c r="O196" s="67"/>
      <c r="P196" s="65" t="s">
        <v>141</v>
      </c>
      <c r="Q196" s="66" t="s">
        <v>642</v>
      </c>
      <c r="R196" s="65" t="s">
        <v>641</v>
      </c>
      <c r="S196" s="65"/>
      <c r="T196" s="65" t="s">
        <v>640</v>
      </c>
      <c r="U196" s="65" t="s">
        <v>634</v>
      </c>
      <c r="V196" s="65"/>
    </row>
    <row r="197" spans="1:22" s="64" customFormat="1" ht="90" customHeight="1">
      <c r="A197" s="67" t="s">
        <v>639</v>
      </c>
      <c r="B197" s="67" t="s">
        <v>207</v>
      </c>
      <c r="C197" s="68" t="s">
        <v>118</v>
      </c>
      <c r="D197" s="68" t="s">
        <v>144</v>
      </c>
      <c r="E197" s="68" t="s">
        <v>145</v>
      </c>
      <c r="F197" s="67" t="s">
        <v>5</v>
      </c>
      <c r="G197" s="67" t="s">
        <v>9</v>
      </c>
      <c r="H197" s="67" t="s">
        <v>27</v>
      </c>
      <c r="I197" s="68" t="s">
        <v>638</v>
      </c>
      <c r="J197" s="67">
        <v>1</v>
      </c>
      <c r="K197" s="69" t="s">
        <v>146</v>
      </c>
      <c r="L197" s="67" t="s">
        <v>10</v>
      </c>
      <c r="M197" s="68" t="s">
        <v>84</v>
      </c>
      <c r="N197" s="67" t="s">
        <v>88</v>
      </c>
      <c r="O197" s="67"/>
      <c r="P197" s="65" t="s">
        <v>637</v>
      </c>
      <c r="Q197" s="66" t="s">
        <v>636</v>
      </c>
      <c r="R197" s="65" t="s">
        <v>635</v>
      </c>
      <c r="S197" s="65"/>
      <c r="T197" s="65"/>
      <c r="U197" s="65" t="s">
        <v>634</v>
      </c>
      <c r="V197" s="65"/>
    </row>
    <row r="198" spans="1:22" s="64" customFormat="1" ht="100.8">
      <c r="A198" s="67" t="s">
        <v>633</v>
      </c>
      <c r="B198" s="67" t="s">
        <v>207</v>
      </c>
      <c r="C198" s="68" t="s">
        <v>118</v>
      </c>
      <c r="D198" s="68" t="s">
        <v>144</v>
      </c>
      <c r="E198" s="68" t="s">
        <v>152</v>
      </c>
      <c r="F198" s="67" t="s">
        <v>5</v>
      </c>
      <c r="G198" s="67" t="s">
        <v>9</v>
      </c>
      <c r="H198" s="67" t="s">
        <v>27</v>
      </c>
      <c r="I198" s="68" t="s">
        <v>632</v>
      </c>
      <c r="J198" s="67">
        <v>1</v>
      </c>
      <c r="K198" s="69" t="s">
        <v>138</v>
      </c>
      <c r="L198" s="67" t="s">
        <v>10</v>
      </c>
      <c r="M198" s="68" t="s">
        <v>84</v>
      </c>
      <c r="N198" s="67" t="s">
        <v>88</v>
      </c>
      <c r="O198" s="67"/>
      <c r="P198" s="65" t="s">
        <v>631</v>
      </c>
      <c r="Q198" s="66" t="s">
        <v>630</v>
      </c>
      <c r="R198" s="65"/>
      <c r="S198" s="65"/>
      <c r="T198" s="65"/>
      <c r="U198" s="65" t="s">
        <v>201</v>
      </c>
      <c r="V198" s="65"/>
    </row>
    <row r="199" spans="1:22" s="64" customFormat="1" ht="28.8">
      <c r="A199" s="67" t="s">
        <v>629</v>
      </c>
      <c r="B199" s="67" t="s">
        <v>207</v>
      </c>
      <c r="C199" s="68" t="s">
        <v>160</v>
      </c>
      <c r="D199" s="68" t="s">
        <v>168</v>
      </c>
      <c r="E199" s="68" t="s">
        <v>587</v>
      </c>
      <c r="F199" s="67" t="s">
        <v>6</v>
      </c>
      <c r="G199" s="67" t="s">
        <v>9</v>
      </c>
      <c r="H199" s="67" t="s">
        <v>27</v>
      </c>
      <c r="I199" s="68" t="s">
        <v>628</v>
      </c>
      <c r="J199" s="67">
        <v>1</v>
      </c>
      <c r="K199" s="69" t="s">
        <v>585</v>
      </c>
      <c r="L199" s="67" t="s">
        <v>10</v>
      </c>
      <c r="M199" s="68" t="s">
        <v>84</v>
      </c>
      <c r="N199" s="67" t="s">
        <v>88</v>
      </c>
      <c r="O199" s="67"/>
      <c r="P199" s="65" t="s">
        <v>584</v>
      </c>
      <c r="Q199" s="66" t="s">
        <v>627</v>
      </c>
      <c r="R199" s="65"/>
      <c r="S199" s="65"/>
      <c r="T199" s="65"/>
      <c r="U199" s="65" t="s">
        <v>201</v>
      </c>
      <c r="V199" s="65"/>
    </row>
    <row r="200" spans="1:22" s="64" customFormat="1" ht="57.6">
      <c r="A200" s="67" t="s">
        <v>626</v>
      </c>
      <c r="B200" s="67" t="s">
        <v>207</v>
      </c>
      <c r="C200" s="68" t="s">
        <v>160</v>
      </c>
      <c r="D200" s="68" t="s">
        <v>168</v>
      </c>
      <c r="E200" s="68" t="s">
        <v>587</v>
      </c>
      <c r="F200" s="67" t="s">
        <v>5</v>
      </c>
      <c r="G200" s="67" t="s">
        <v>9</v>
      </c>
      <c r="H200" s="67" t="s">
        <v>27</v>
      </c>
      <c r="I200" s="68" t="s">
        <v>586</v>
      </c>
      <c r="J200" s="67">
        <v>1</v>
      </c>
      <c r="K200" s="69" t="s">
        <v>585</v>
      </c>
      <c r="L200" s="67" t="s">
        <v>25</v>
      </c>
      <c r="M200" s="68" t="s">
        <v>84</v>
      </c>
      <c r="N200" s="67" t="s">
        <v>88</v>
      </c>
      <c r="O200" s="67"/>
      <c r="P200" s="65" t="s">
        <v>584</v>
      </c>
      <c r="Q200" s="66" t="s">
        <v>625</v>
      </c>
      <c r="R200" s="65"/>
      <c r="S200" s="65"/>
      <c r="T200" s="65"/>
      <c r="U200" s="65" t="s">
        <v>201</v>
      </c>
      <c r="V200" s="65"/>
    </row>
    <row r="201" spans="1:22" s="64" customFormat="1" ht="57.6">
      <c r="A201" s="67" t="s">
        <v>624</v>
      </c>
      <c r="B201" s="67" t="s">
        <v>207</v>
      </c>
      <c r="C201" s="68" t="s">
        <v>160</v>
      </c>
      <c r="D201" s="68" t="s">
        <v>168</v>
      </c>
      <c r="E201" s="68" t="s">
        <v>587</v>
      </c>
      <c r="F201" s="67" t="s">
        <v>7</v>
      </c>
      <c r="G201" s="67" t="s">
        <v>9</v>
      </c>
      <c r="H201" s="67" t="s">
        <v>27</v>
      </c>
      <c r="I201" s="68" t="s">
        <v>591</v>
      </c>
      <c r="J201" s="67">
        <v>1</v>
      </c>
      <c r="K201" s="69" t="s">
        <v>590</v>
      </c>
      <c r="L201" s="67" t="s">
        <v>10</v>
      </c>
      <c r="M201" s="68" t="s">
        <v>84</v>
      </c>
      <c r="N201" s="67" t="s">
        <v>88</v>
      </c>
      <c r="O201" s="67"/>
      <c r="P201" s="65" t="s">
        <v>584</v>
      </c>
      <c r="Q201" s="66" t="s">
        <v>623</v>
      </c>
      <c r="R201" s="65"/>
      <c r="S201" s="65"/>
      <c r="T201" s="65"/>
      <c r="U201" s="65" t="s">
        <v>201</v>
      </c>
      <c r="V201" s="65"/>
    </row>
    <row r="202" spans="1:22" s="64" customFormat="1" ht="43.2">
      <c r="A202" s="67" t="s">
        <v>622</v>
      </c>
      <c r="B202" s="67" t="s">
        <v>207</v>
      </c>
      <c r="C202" s="68" t="s">
        <v>160</v>
      </c>
      <c r="D202" s="68" t="s">
        <v>168</v>
      </c>
      <c r="E202" s="68" t="s">
        <v>587</v>
      </c>
      <c r="F202" s="67" t="s">
        <v>70</v>
      </c>
      <c r="G202" s="67" t="s">
        <v>9</v>
      </c>
      <c r="H202" s="67" t="s">
        <v>72</v>
      </c>
      <c r="I202" s="68" t="s">
        <v>621</v>
      </c>
      <c r="J202" s="67">
        <v>1</v>
      </c>
      <c r="K202" s="69" t="s">
        <v>620</v>
      </c>
      <c r="L202" s="67" t="s">
        <v>14</v>
      </c>
      <c r="M202" s="68" t="s">
        <v>84</v>
      </c>
      <c r="N202" s="67" t="s">
        <v>90</v>
      </c>
      <c r="O202" s="67"/>
      <c r="P202" s="65" t="s">
        <v>619</v>
      </c>
      <c r="Q202" s="66" t="s">
        <v>618</v>
      </c>
      <c r="R202" s="65" t="s">
        <v>617</v>
      </c>
      <c r="S202" s="65"/>
      <c r="T202" s="65" t="s">
        <v>209</v>
      </c>
      <c r="U202" s="65" t="s">
        <v>201</v>
      </c>
      <c r="V202" s="65"/>
    </row>
    <row r="203" spans="1:22" s="64" customFormat="1" ht="28.8">
      <c r="A203" s="67" t="s">
        <v>616</v>
      </c>
      <c r="B203" s="67" t="s">
        <v>207</v>
      </c>
      <c r="C203" s="68" t="s">
        <v>160</v>
      </c>
      <c r="D203" s="68" t="s">
        <v>168</v>
      </c>
      <c r="E203" s="68" t="s">
        <v>587</v>
      </c>
      <c r="F203" s="67" t="s">
        <v>7</v>
      </c>
      <c r="G203" s="67" t="s">
        <v>9</v>
      </c>
      <c r="H203" s="67" t="s">
        <v>27</v>
      </c>
      <c r="I203" s="68" t="s">
        <v>586</v>
      </c>
      <c r="J203" s="67">
        <v>1</v>
      </c>
      <c r="K203" s="69" t="s">
        <v>585</v>
      </c>
      <c r="L203" s="67" t="s">
        <v>19</v>
      </c>
      <c r="M203" s="68" t="s">
        <v>84</v>
      </c>
      <c r="N203" s="67" t="s">
        <v>88</v>
      </c>
      <c r="O203" s="67"/>
      <c r="P203" s="65" t="s">
        <v>584</v>
      </c>
      <c r="Q203" s="66" t="s">
        <v>615</v>
      </c>
      <c r="R203" s="65"/>
      <c r="S203" s="65"/>
      <c r="T203" s="65"/>
      <c r="U203" s="65" t="s">
        <v>201</v>
      </c>
      <c r="V203" s="65"/>
    </row>
    <row r="204" spans="1:22" s="64" customFormat="1" ht="72">
      <c r="A204" s="67" t="s">
        <v>614</v>
      </c>
      <c r="B204" s="67" t="s">
        <v>207</v>
      </c>
      <c r="C204" s="68" t="s">
        <v>160</v>
      </c>
      <c r="D204" s="68" t="s">
        <v>168</v>
      </c>
      <c r="E204" s="68" t="s">
        <v>587</v>
      </c>
      <c r="F204" s="67" t="s">
        <v>7</v>
      </c>
      <c r="G204" s="67" t="s">
        <v>9</v>
      </c>
      <c r="H204" s="67" t="s">
        <v>27</v>
      </c>
      <c r="I204" s="68" t="s">
        <v>606</v>
      </c>
      <c r="J204" s="67">
        <v>1</v>
      </c>
      <c r="K204" s="69" t="s">
        <v>590</v>
      </c>
      <c r="L204" s="67" t="s">
        <v>10</v>
      </c>
      <c r="M204" s="68" t="s">
        <v>84</v>
      </c>
      <c r="N204" s="67" t="s">
        <v>88</v>
      </c>
      <c r="O204" s="67"/>
      <c r="P204" s="65" t="s">
        <v>584</v>
      </c>
      <c r="Q204" s="66" t="s">
        <v>613</v>
      </c>
      <c r="R204" s="65"/>
      <c r="S204" s="65"/>
      <c r="T204" s="65"/>
      <c r="U204" s="65" t="s">
        <v>201</v>
      </c>
      <c r="V204" s="65"/>
    </row>
    <row r="205" spans="1:22" s="64" customFormat="1" ht="43.2">
      <c r="A205" s="67" t="s">
        <v>612</v>
      </c>
      <c r="B205" s="67" t="s">
        <v>207</v>
      </c>
      <c r="C205" s="68" t="s">
        <v>160</v>
      </c>
      <c r="D205" s="68" t="s">
        <v>168</v>
      </c>
      <c r="E205" s="68" t="s">
        <v>587</v>
      </c>
      <c r="F205" s="67" t="s">
        <v>7</v>
      </c>
      <c r="G205" s="67" t="s">
        <v>9</v>
      </c>
      <c r="H205" s="67" t="s">
        <v>27</v>
      </c>
      <c r="I205" s="68" t="s">
        <v>611</v>
      </c>
      <c r="J205" s="67">
        <v>1</v>
      </c>
      <c r="K205" s="69" t="s">
        <v>134</v>
      </c>
      <c r="L205" s="67" t="s">
        <v>10</v>
      </c>
      <c r="M205" s="68" t="s">
        <v>84</v>
      </c>
      <c r="N205" s="67" t="s">
        <v>88</v>
      </c>
      <c r="O205" s="67"/>
      <c r="P205" s="65" t="s">
        <v>584</v>
      </c>
      <c r="Q205" s="66" t="s">
        <v>610</v>
      </c>
      <c r="R205" s="65"/>
      <c r="S205" s="65"/>
      <c r="T205" s="65"/>
      <c r="U205" s="65" t="s">
        <v>201</v>
      </c>
      <c r="V205" s="65"/>
    </row>
    <row r="206" spans="1:22" s="64" customFormat="1" ht="28.8">
      <c r="A206" s="67" t="s">
        <v>609</v>
      </c>
      <c r="B206" s="67" t="s">
        <v>207</v>
      </c>
      <c r="C206" s="68" t="s">
        <v>160</v>
      </c>
      <c r="D206" s="68" t="s">
        <v>168</v>
      </c>
      <c r="E206" s="68" t="s">
        <v>587</v>
      </c>
      <c r="F206" s="67" t="s">
        <v>7</v>
      </c>
      <c r="G206" s="67" t="s">
        <v>9</v>
      </c>
      <c r="H206" s="67" t="s">
        <v>27</v>
      </c>
      <c r="I206" s="68" t="s">
        <v>586</v>
      </c>
      <c r="J206" s="67">
        <v>1</v>
      </c>
      <c r="K206" s="69" t="s">
        <v>585</v>
      </c>
      <c r="L206" s="67" t="s">
        <v>15</v>
      </c>
      <c r="M206" s="68" t="s">
        <v>84</v>
      </c>
      <c r="N206" s="67" t="s">
        <v>88</v>
      </c>
      <c r="O206" s="67"/>
      <c r="P206" s="65" t="s">
        <v>584</v>
      </c>
      <c r="Q206" s="66" t="s">
        <v>608</v>
      </c>
      <c r="R206" s="65"/>
      <c r="S206" s="65"/>
      <c r="T206" s="65"/>
      <c r="U206" s="65" t="s">
        <v>201</v>
      </c>
      <c r="V206" s="65"/>
    </row>
    <row r="207" spans="1:22" s="64" customFormat="1" ht="57.6">
      <c r="A207" s="67" t="s">
        <v>607</v>
      </c>
      <c r="B207" s="67" t="s">
        <v>207</v>
      </c>
      <c r="C207" s="68" t="s">
        <v>160</v>
      </c>
      <c r="D207" s="68" t="s">
        <v>168</v>
      </c>
      <c r="E207" s="68" t="s">
        <v>587</v>
      </c>
      <c r="F207" s="67" t="s">
        <v>5</v>
      </c>
      <c r="G207" s="67" t="s">
        <v>9</v>
      </c>
      <c r="H207" s="67" t="s">
        <v>27</v>
      </c>
      <c r="I207" s="70" t="s">
        <v>606</v>
      </c>
      <c r="J207" s="67">
        <v>1</v>
      </c>
      <c r="K207" s="69" t="s">
        <v>590</v>
      </c>
      <c r="L207" s="67" t="s">
        <v>10</v>
      </c>
      <c r="M207" s="68" t="s">
        <v>84</v>
      </c>
      <c r="N207" s="67" t="s">
        <v>88</v>
      </c>
      <c r="O207" s="67"/>
      <c r="P207" s="65" t="s">
        <v>584</v>
      </c>
      <c r="Q207" s="66" t="s">
        <v>605</v>
      </c>
      <c r="R207" s="65" t="s">
        <v>604</v>
      </c>
      <c r="S207" s="65"/>
      <c r="T207" s="65" t="s">
        <v>209</v>
      </c>
      <c r="U207" s="65" t="s">
        <v>201</v>
      </c>
      <c r="V207" s="65"/>
    </row>
    <row r="208" spans="1:22" s="64" customFormat="1" ht="72">
      <c r="A208" s="67" t="s">
        <v>603</v>
      </c>
      <c r="B208" s="67" t="s">
        <v>207</v>
      </c>
      <c r="C208" s="68" t="s">
        <v>160</v>
      </c>
      <c r="D208" s="68" t="s">
        <v>168</v>
      </c>
      <c r="E208" s="68" t="s">
        <v>587</v>
      </c>
      <c r="F208" s="67" t="s">
        <v>5</v>
      </c>
      <c r="G208" s="67" t="s">
        <v>9</v>
      </c>
      <c r="H208" s="67" t="s">
        <v>27</v>
      </c>
      <c r="I208" s="68" t="s">
        <v>591</v>
      </c>
      <c r="J208" s="67">
        <v>1</v>
      </c>
      <c r="K208" s="69" t="s">
        <v>590</v>
      </c>
      <c r="L208" s="67" t="s">
        <v>10</v>
      </c>
      <c r="M208" s="68" t="s">
        <v>84</v>
      </c>
      <c r="N208" s="67" t="s">
        <v>88</v>
      </c>
      <c r="O208" s="67"/>
      <c r="P208" s="65" t="s">
        <v>584</v>
      </c>
      <c r="Q208" s="66" t="s">
        <v>602</v>
      </c>
      <c r="R208" s="65"/>
      <c r="S208" s="65"/>
      <c r="T208" s="65"/>
      <c r="U208" s="65" t="s">
        <v>201</v>
      </c>
      <c r="V208" s="65"/>
    </row>
    <row r="209" spans="1:22" s="64" customFormat="1" ht="57.6">
      <c r="A209" s="67" t="s">
        <v>601</v>
      </c>
      <c r="B209" s="67" t="s">
        <v>207</v>
      </c>
      <c r="C209" s="68" t="s">
        <v>160</v>
      </c>
      <c r="D209" s="68" t="s">
        <v>168</v>
      </c>
      <c r="E209" s="68" t="s">
        <v>587</v>
      </c>
      <c r="F209" s="67" t="s">
        <v>4</v>
      </c>
      <c r="G209" s="67" t="s">
        <v>9</v>
      </c>
      <c r="H209" s="67" t="s">
        <v>27</v>
      </c>
      <c r="I209" s="68" t="s">
        <v>600</v>
      </c>
      <c r="J209" s="67">
        <v>1</v>
      </c>
      <c r="K209" s="69" t="s">
        <v>590</v>
      </c>
      <c r="L209" s="67" t="s">
        <v>10</v>
      </c>
      <c r="M209" s="68" t="s">
        <v>84</v>
      </c>
      <c r="N209" s="67" t="s">
        <v>94</v>
      </c>
      <c r="O209" s="67" t="s">
        <v>102</v>
      </c>
      <c r="P209" s="65" t="s">
        <v>584</v>
      </c>
      <c r="Q209" s="66" t="s">
        <v>599</v>
      </c>
      <c r="R209" s="65"/>
      <c r="S209" s="65"/>
      <c r="T209" s="65"/>
      <c r="U209" s="65" t="s">
        <v>201</v>
      </c>
      <c r="V209" s="65"/>
    </row>
    <row r="210" spans="1:22" s="64" customFormat="1" ht="70.5" customHeight="1">
      <c r="A210" s="67" t="s">
        <v>598</v>
      </c>
      <c r="B210" s="67" t="s">
        <v>207</v>
      </c>
      <c r="C210" s="68" t="s">
        <v>160</v>
      </c>
      <c r="D210" s="68" t="s">
        <v>168</v>
      </c>
      <c r="E210" s="68" t="s">
        <v>587</v>
      </c>
      <c r="F210" s="67" t="s">
        <v>5</v>
      </c>
      <c r="G210" s="67" t="s">
        <v>9</v>
      </c>
      <c r="H210" s="67" t="s">
        <v>27</v>
      </c>
      <c r="I210" s="68" t="s">
        <v>586</v>
      </c>
      <c r="J210" s="67">
        <v>1</v>
      </c>
      <c r="K210" s="69" t="s">
        <v>585</v>
      </c>
      <c r="L210" s="67" t="s">
        <v>19</v>
      </c>
      <c r="M210" s="68" t="s">
        <v>84</v>
      </c>
      <c r="N210" s="67" t="s">
        <v>88</v>
      </c>
      <c r="O210" s="67"/>
      <c r="P210" s="65" t="s">
        <v>597</v>
      </c>
      <c r="Q210" s="66" t="s">
        <v>596</v>
      </c>
      <c r="R210" s="65"/>
      <c r="S210" s="65"/>
      <c r="T210" s="65"/>
      <c r="U210" s="65" t="s">
        <v>201</v>
      </c>
      <c r="V210" s="65"/>
    </row>
    <row r="211" spans="1:22" s="64" customFormat="1" ht="91.5" customHeight="1">
      <c r="A211" s="67" t="s">
        <v>595</v>
      </c>
      <c r="B211" s="67" t="s">
        <v>207</v>
      </c>
      <c r="C211" s="68" t="s">
        <v>160</v>
      </c>
      <c r="D211" s="68" t="s">
        <v>168</v>
      </c>
      <c r="E211" s="68" t="s">
        <v>587</v>
      </c>
      <c r="F211" s="67" t="s">
        <v>5</v>
      </c>
      <c r="G211" s="67" t="s">
        <v>9</v>
      </c>
      <c r="H211" s="67" t="s">
        <v>27</v>
      </c>
      <c r="I211" s="68" t="s">
        <v>594</v>
      </c>
      <c r="J211" s="67">
        <v>1</v>
      </c>
      <c r="K211" s="69" t="s">
        <v>590</v>
      </c>
      <c r="L211" s="67" t="s">
        <v>10</v>
      </c>
      <c r="M211" s="68" t="s">
        <v>84</v>
      </c>
      <c r="N211" s="67" t="s">
        <v>88</v>
      </c>
      <c r="O211" s="67"/>
      <c r="P211" s="65" t="s">
        <v>584</v>
      </c>
      <c r="Q211" s="66" t="s">
        <v>593</v>
      </c>
      <c r="R211" s="65"/>
      <c r="S211" s="65"/>
      <c r="T211" s="65"/>
      <c r="U211" s="65" t="s">
        <v>201</v>
      </c>
      <c r="V211" s="65"/>
    </row>
    <row r="212" spans="1:22" s="64" customFormat="1" ht="104.25" customHeight="1">
      <c r="A212" s="67" t="s">
        <v>592</v>
      </c>
      <c r="B212" s="67" t="s">
        <v>207</v>
      </c>
      <c r="C212" s="68" t="s">
        <v>160</v>
      </c>
      <c r="D212" s="68" t="s">
        <v>168</v>
      </c>
      <c r="E212" s="68" t="s">
        <v>587</v>
      </c>
      <c r="F212" s="67" t="s">
        <v>6</v>
      </c>
      <c r="G212" s="67" t="s">
        <v>9</v>
      </c>
      <c r="H212" s="67" t="s">
        <v>27</v>
      </c>
      <c r="I212" s="68" t="s">
        <v>591</v>
      </c>
      <c r="J212" s="67">
        <v>1</v>
      </c>
      <c r="K212" s="69" t="s">
        <v>590</v>
      </c>
      <c r="L212" s="67" t="s">
        <v>10</v>
      </c>
      <c r="M212" s="68" t="s">
        <v>84</v>
      </c>
      <c r="N212" s="67" t="s">
        <v>88</v>
      </c>
      <c r="O212" s="67"/>
      <c r="P212" s="65" t="s">
        <v>584</v>
      </c>
      <c r="Q212" s="66" t="s">
        <v>589</v>
      </c>
      <c r="R212" s="65"/>
      <c r="S212" s="65"/>
      <c r="T212" s="65"/>
      <c r="U212" s="65" t="s">
        <v>201</v>
      </c>
      <c r="V212" s="65"/>
    </row>
    <row r="213" spans="1:22" s="64" customFormat="1" ht="60" customHeight="1">
      <c r="A213" s="67" t="s">
        <v>588</v>
      </c>
      <c r="B213" s="67" t="s">
        <v>207</v>
      </c>
      <c r="C213" s="68" t="s">
        <v>160</v>
      </c>
      <c r="D213" s="68" t="s">
        <v>168</v>
      </c>
      <c r="E213" s="68" t="s">
        <v>587</v>
      </c>
      <c r="F213" s="67" t="s">
        <v>4</v>
      </c>
      <c r="G213" s="67" t="s">
        <v>9</v>
      </c>
      <c r="H213" s="67" t="s">
        <v>27</v>
      </c>
      <c r="I213" s="68" t="s">
        <v>586</v>
      </c>
      <c r="J213" s="67">
        <v>1</v>
      </c>
      <c r="K213" s="69" t="s">
        <v>585</v>
      </c>
      <c r="L213" s="67" t="s">
        <v>17</v>
      </c>
      <c r="M213" s="68" t="s">
        <v>84</v>
      </c>
      <c r="N213" s="67" t="s">
        <v>94</v>
      </c>
      <c r="O213" s="67"/>
      <c r="P213" s="65" t="s">
        <v>584</v>
      </c>
      <c r="Q213" s="66" t="s">
        <v>583</v>
      </c>
      <c r="R213" s="65"/>
      <c r="S213" s="65"/>
      <c r="T213" s="65"/>
      <c r="U213" s="65" t="s">
        <v>201</v>
      </c>
      <c r="V213" s="65"/>
    </row>
    <row r="214" spans="1:22" s="64" customFormat="1" ht="74.25" customHeight="1">
      <c r="A214" s="67" t="s">
        <v>582</v>
      </c>
      <c r="B214" s="67" t="s">
        <v>207</v>
      </c>
      <c r="C214" s="68" t="s">
        <v>160</v>
      </c>
      <c r="D214" s="68" t="s">
        <v>168</v>
      </c>
      <c r="E214" s="68" t="s">
        <v>169</v>
      </c>
      <c r="F214" s="67" t="s">
        <v>6</v>
      </c>
      <c r="G214" s="67" t="s">
        <v>9</v>
      </c>
      <c r="H214" s="67" t="s">
        <v>27</v>
      </c>
      <c r="I214" s="69" t="s">
        <v>171</v>
      </c>
      <c r="J214" s="67">
        <v>1</v>
      </c>
      <c r="K214" s="68" t="s">
        <v>172</v>
      </c>
      <c r="L214" s="67" t="s">
        <v>23</v>
      </c>
      <c r="M214" s="68" t="s">
        <v>84</v>
      </c>
      <c r="N214" s="67" t="s">
        <v>88</v>
      </c>
      <c r="O214" s="67"/>
      <c r="P214" s="65" t="s">
        <v>515</v>
      </c>
      <c r="Q214" s="66" t="s">
        <v>581</v>
      </c>
      <c r="R214" s="65" t="s">
        <v>580</v>
      </c>
      <c r="S214" s="65"/>
      <c r="T214" s="65" t="s">
        <v>209</v>
      </c>
      <c r="U214" s="65" t="s">
        <v>201</v>
      </c>
      <c r="V214" s="65"/>
    </row>
    <row r="215" spans="1:22" s="64" customFormat="1" ht="70.5" customHeight="1">
      <c r="A215" s="67" t="s">
        <v>579</v>
      </c>
      <c r="B215" s="67" t="s">
        <v>207</v>
      </c>
      <c r="C215" s="68" t="s">
        <v>160</v>
      </c>
      <c r="D215" s="68" t="s">
        <v>168</v>
      </c>
      <c r="E215" s="68" t="s">
        <v>169</v>
      </c>
      <c r="F215" s="67" t="s">
        <v>6</v>
      </c>
      <c r="G215" s="67" t="s">
        <v>9</v>
      </c>
      <c r="H215" s="67" t="s">
        <v>27</v>
      </c>
      <c r="I215" s="68" t="s">
        <v>171</v>
      </c>
      <c r="J215" s="67">
        <v>1</v>
      </c>
      <c r="K215" s="69" t="s">
        <v>172</v>
      </c>
      <c r="L215" s="67" t="s">
        <v>18</v>
      </c>
      <c r="M215" s="68" t="s">
        <v>84</v>
      </c>
      <c r="N215" s="67" t="s">
        <v>88</v>
      </c>
      <c r="O215" s="67"/>
      <c r="P215" s="65" t="s">
        <v>578</v>
      </c>
      <c r="Q215" s="66" t="s">
        <v>577</v>
      </c>
      <c r="R215" s="65"/>
      <c r="S215" s="65"/>
      <c r="T215" s="65"/>
      <c r="U215" s="65" t="s">
        <v>201</v>
      </c>
      <c r="V215" s="65"/>
    </row>
    <row r="216" spans="1:22" s="64" customFormat="1" ht="28.8">
      <c r="A216" s="67" t="s">
        <v>576</v>
      </c>
      <c r="B216" s="67" t="s">
        <v>207</v>
      </c>
      <c r="C216" s="68" t="s">
        <v>160</v>
      </c>
      <c r="D216" s="68" t="s">
        <v>168</v>
      </c>
      <c r="E216" s="68" t="s">
        <v>169</v>
      </c>
      <c r="F216" s="67" t="s">
        <v>6</v>
      </c>
      <c r="G216" s="67" t="s">
        <v>9</v>
      </c>
      <c r="H216" s="67" t="s">
        <v>27</v>
      </c>
      <c r="I216" s="68" t="s">
        <v>556</v>
      </c>
      <c r="J216" s="67">
        <v>1</v>
      </c>
      <c r="K216" s="69" t="s">
        <v>172</v>
      </c>
      <c r="L216" s="67" t="s">
        <v>11</v>
      </c>
      <c r="M216" s="68" t="s">
        <v>84</v>
      </c>
      <c r="N216" s="67" t="s">
        <v>88</v>
      </c>
      <c r="O216" s="67"/>
      <c r="P216" s="65" t="s">
        <v>575</v>
      </c>
      <c r="Q216" s="66" t="s">
        <v>574</v>
      </c>
      <c r="R216" s="65"/>
      <c r="S216" s="65"/>
      <c r="T216" s="65"/>
      <c r="U216" s="65" t="s">
        <v>201</v>
      </c>
      <c r="V216" s="65"/>
    </row>
    <row r="217" spans="1:22" s="64" customFormat="1" ht="28.8">
      <c r="A217" s="67" t="s">
        <v>573</v>
      </c>
      <c r="B217" s="67" t="s">
        <v>207</v>
      </c>
      <c r="C217" s="68" t="s">
        <v>160</v>
      </c>
      <c r="D217" s="68" t="s">
        <v>168</v>
      </c>
      <c r="E217" s="68" t="s">
        <v>169</v>
      </c>
      <c r="F217" s="67" t="s">
        <v>6</v>
      </c>
      <c r="G217" s="67" t="s">
        <v>9</v>
      </c>
      <c r="H217" s="67" t="s">
        <v>27</v>
      </c>
      <c r="I217" s="68" t="s">
        <v>171</v>
      </c>
      <c r="J217" s="67">
        <v>1</v>
      </c>
      <c r="K217" s="69" t="s">
        <v>172</v>
      </c>
      <c r="L217" s="67" t="s">
        <v>454</v>
      </c>
      <c r="M217" s="68" t="s">
        <v>84</v>
      </c>
      <c r="N217" s="67" t="s">
        <v>88</v>
      </c>
      <c r="O217" s="67"/>
      <c r="P217" s="65" t="s">
        <v>572</v>
      </c>
      <c r="Q217" s="66" t="s">
        <v>571</v>
      </c>
      <c r="R217" s="65"/>
      <c r="S217" s="65"/>
      <c r="T217" s="65"/>
      <c r="U217" s="65" t="s">
        <v>201</v>
      </c>
      <c r="V217" s="65"/>
    </row>
    <row r="218" spans="1:22" s="64" customFormat="1" ht="57.6">
      <c r="A218" s="67" t="s">
        <v>570</v>
      </c>
      <c r="B218" s="67" t="s">
        <v>207</v>
      </c>
      <c r="C218" s="68" t="s">
        <v>160</v>
      </c>
      <c r="D218" s="68" t="s">
        <v>168</v>
      </c>
      <c r="E218" s="68" t="s">
        <v>169</v>
      </c>
      <c r="F218" s="67" t="s">
        <v>5</v>
      </c>
      <c r="G218" s="67" t="s">
        <v>9</v>
      </c>
      <c r="H218" s="67" t="s">
        <v>27</v>
      </c>
      <c r="I218" s="68" t="s">
        <v>545</v>
      </c>
      <c r="J218" s="67">
        <v>1</v>
      </c>
      <c r="K218" s="69" t="s">
        <v>314</v>
      </c>
      <c r="L218" s="67" t="s">
        <v>20</v>
      </c>
      <c r="M218" s="68" t="s">
        <v>84</v>
      </c>
      <c r="N218" s="67" t="s">
        <v>88</v>
      </c>
      <c r="O218" s="67"/>
      <c r="P218" s="65" t="s">
        <v>515</v>
      </c>
      <c r="Q218" s="66" t="s">
        <v>569</v>
      </c>
      <c r="R218" s="65"/>
      <c r="S218" s="65"/>
      <c r="T218" s="65"/>
      <c r="U218" s="65" t="s">
        <v>201</v>
      </c>
      <c r="V218" s="65"/>
    </row>
    <row r="219" spans="1:22" s="64" customFormat="1" ht="28.8">
      <c r="A219" s="67" t="s">
        <v>568</v>
      </c>
      <c r="B219" s="67" t="s">
        <v>207</v>
      </c>
      <c r="C219" s="68" t="s">
        <v>160</v>
      </c>
      <c r="D219" s="68" t="s">
        <v>168</v>
      </c>
      <c r="E219" s="68" t="s">
        <v>169</v>
      </c>
      <c r="F219" s="67" t="s">
        <v>7</v>
      </c>
      <c r="G219" s="67" t="s">
        <v>9</v>
      </c>
      <c r="H219" s="67" t="s">
        <v>27</v>
      </c>
      <c r="I219" s="68" t="s">
        <v>567</v>
      </c>
      <c r="J219" s="67">
        <v>1</v>
      </c>
      <c r="K219" s="71" t="s">
        <v>167</v>
      </c>
      <c r="L219" s="67" t="s">
        <v>10</v>
      </c>
      <c r="M219" s="68" t="s">
        <v>84</v>
      </c>
      <c r="N219" s="67" t="s">
        <v>88</v>
      </c>
      <c r="O219" s="67"/>
      <c r="P219" s="65" t="s">
        <v>515</v>
      </c>
      <c r="Q219" s="66" t="s">
        <v>566</v>
      </c>
      <c r="R219" s="65"/>
      <c r="S219" s="65"/>
      <c r="T219" s="65"/>
      <c r="U219" s="65" t="s">
        <v>201</v>
      </c>
      <c r="V219" s="65"/>
    </row>
    <row r="220" spans="1:22" s="64" customFormat="1" ht="57.6">
      <c r="A220" s="67" t="s">
        <v>565</v>
      </c>
      <c r="B220" s="67" t="s">
        <v>207</v>
      </c>
      <c r="C220" s="68" t="s">
        <v>160</v>
      </c>
      <c r="D220" s="68" t="s">
        <v>168</v>
      </c>
      <c r="E220" s="68" t="s">
        <v>169</v>
      </c>
      <c r="F220" s="67" t="s">
        <v>5</v>
      </c>
      <c r="G220" s="67" t="s">
        <v>9</v>
      </c>
      <c r="H220" s="67" t="s">
        <v>27</v>
      </c>
      <c r="I220" s="68" t="s">
        <v>552</v>
      </c>
      <c r="J220" s="67">
        <v>1</v>
      </c>
      <c r="K220" s="69" t="s">
        <v>172</v>
      </c>
      <c r="L220" s="67" t="s">
        <v>564</v>
      </c>
      <c r="M220" s="68" t="s">
        <v>84</v>
      </c>
      <c r="N220" s="67" t="s">
        <v>88</v>
      </c>
      <c r="O220" s="67"/>
      <c r="P220" s="65" t="s">
        <v>483</v>
      </c>
      <c r="Q220" s="66" t="s">
        <v>563</v>
      </c>
      <c r="R220" s="65" t="s">
        <v>562</v>
      </c>
      <c r="S220" s="65"/>
      <c r="T220" s="65" t="s">
        <v>561</v>
      </c>
      <c r="U220" s="65" t="s">
        <v>201</v>
      </c>
      <c r="V220" s="65"/>
    </row>
    <row r="221" spans="1:22" s="64" customFormat="1" ht="43.2">
      <c r="A221" s="67" t="s">
        <v>560</v>
      </c>
      <c r="B221" s="67" t="s">
        <v>207</v>
      </c>
      <c r="C221" s="68" t="s">
        <v>160</v>
      </c>
      <c r="D221" s="68" t="s">
        <v>168</v>
      </c>
      <c r="E221" s="68" t="s">
        <v>169</v>
      </c>
      <c r="F221" s="67" t="s">
        <v>6</v>
      </c>
      <c r="G221" s="67" t="s">
        <v>9</v>
      </c>
      <c r="H221" s="67" t="s">
        <v>27</v>
      </c>
      <c r="I221" s="68" t="s">
        <v>173</v>
      </c>
      <c r="J221" s="67">
        <v>1</v>
      </c>
      <c r="K221" s="69" t="s">
        <v>172</v>
      </c>
      <c r="L221" s="67" t="s">
        <v>25</v>
      </c>
      <c r="M221" s="68" t="s">
        <v>84</v>
      </c>
      <c r="N221" s="67" t="s">
        <v>88</v>
      </c>
      <c r="O221" s="67"/>
      <c r="P221" s="65" t="s">
        <v>559</v>
      </c>
      <c r="Q221" s="66" t="s">
        <v>558</v>
      </c>
      <c r="R221" s="65"/>
      <c r="S221" s="65"/>
      <c r="T221" s="65"/>
      <c r="U221" s="65" t="s">
        <v>201</v>
      </c>
      <c r="V221" s="65"/>
    </row>
    <row r="222" spans="1:22" s="64" customFormat="1" ht="28.8">
      <c r="A222" s="67" t="s">
        <v>557</v>
      </c>
      <c r="B222" s="67" t="s">
        <v>207</v>
      </c>
      <c r="C222" s="68" t="s">
        <v>160</v>
      </c>
      <c r="D222" s="68" t="s">
        <v>168</v>
      </c>
      <c r="E222" s="68" t="s">
        <v>169</v>
      </c>
      <c r="F222" s="67" t="s">
        <v>5</v>
      </c>
      <c r="G222" s="67" t="s">
        <v>9</v>
      </c>
      <c r="H222" s="67" t="s">
        <v>27</v>
      </c>
      <c r="I222" s="68" t="s">
        <v>556</v>
      </c>
      <c r="J222" s="67">
        <v>1</v>
      </c>
      <c r="K222" s="69" t="s">
        <v>91</v>
      </c>
      <c r="L222" s="67" t="s">
        <v>10</v>
      </c>
      <c r="M222" s="68" t="s">
        <v>84</v>
      </c>
      <c r="N222" s="67" t="s">
        <v>88</v>
      </c>
      <c r="O222" s="67"/>
      <c r="P222" s="65" t="s">
        <v>555</v>
      </c>
      <c r="Q222" s="66" t="s">
        <v>554</v>
      </c>
      <c r="R222" s="65"/>
      <c r="S222" s="65"/>
      <c r="T222" s="65"/>
      <c r="U222" s="65" t="s">
        <v>201</v>
      </c>
      <c r="V222" s="65"/>
    </row>
    <row r="223" spans="1:22" s="64" customFormat="1" ht="28.8">
      <c r="A223" s="67" t="s">
        <v>553</v>
      </c>
      <c r="B223" s="67" t="s">
        <v>207</v>
      </c>
      <c r="C223" s="68" t="s">
        <v>160</v>
      </c>
      <c r="D223" s="68" t="s">
        <v>168</v>
      </c>
      <c r="E223" s="68" t="s">
        <v>169</v>
      </c>
      <c r="F223" s="67" t="s">
        <v>5</v>
      </c>
      <c r="G223" s="67" t="s">
        <v>9</v>
      </c>
      <c r="H223" s="67" t="s">
        <v>27</v>
      </c>
      <c r="I223" s="68" t="s">
        <v>552</v>
      </c>
      <c r="J223" s="67">
        <v>1</v>
      </c>
      <c r="K223" s="69" t="s">
        <v>172</v>
      </c>
      <c r="L223" s="67" t="s">
        <v>13</v>
      </c>
      <c r="M223" s="68" t="s">
        <v>84</v>
      </c>
      <c r="N223" s="67" t="s">
        <v>88</v>
      </c>
      <c r="O223" s="67"/>
      <c r="P223" s="65" t="s">
        <v>551</v>
      </c>
      <c r="Q223" s="66" t="s">
        <v>550</v>
      </c>
      <c r="R223" s="65"/>
      <c r="S223" s="65"/>
      <c r="T223" s="65"/>
      <c r="U223" s="65" t="s">
        <v>201</v>
      </c>
      <c r="V223" s="65"/>
    </row>
    <row r="224" spans="1:22" s="64" customFormat="1" ht="43.2">
      <c r="A224" s="67" t="s">
        <v>549</v>
      </c>
      <c r="B224" s="67" t="s">
        <v>207</v>
      </c>
      <c r="C224" s="68" t="s">
        <v>160</v>
      </c>
      <c r="D224" s="68" t="s">
        <v>168</v>
      </c>
      <c r="E224" s="68" t="s">
        <v>169</v>
      </c>
      <c r="F224" s="67" t="s">
        <v>5</v>
      </c>
      <c r="G224" s="67" t="s">
        <v>9</v>
      </c>
      <c r="H224" s="67" t="s">
        <v>27</v>
      </c>
      <c r="I224" s="68" t="s">
        <v>173</v>
      </c>
      <c r="J224" s="67">
        <v>1</v>
      </c>
      <c r="K224" s="69" t="s">
        <v>172</v>
      </c>
      <c r="L224" s="67" t="s">
        <v>10</v>
      </c>
      <c r="M224" s="68" t="s">
        <v>84</v>
      </c>
      <c r="N224" s="67" t="s">
        <v>88</v>
      </c>
      <c r="O224" s="67"/>
      <c r="P224" s="65" t="s">
        <v>548</v>
      </c>
      <c r="Q224" s="66" t="s">
        <v>547</v>
      </c>
      <c r="R224" s="65"/>
      <c r="S224" s="65"/>
      <c r="T224" s="65"/>
      <c r="U224" s="65" t="s">
        <v>201</v>
      </c>
      <c r="V224" s="65"/>
    </row>
    <row r="225" spans="1:22" s="64" customFormat="1" ht="43.2">
      <c r="A225" s="67" t="s">
        <v>546</v>
      </c>
      <c r="B225" s="67" t="s">
        <v>207</v>
      </c>
      <c r="C225" s="68" t="s">
        <v>160</v>
      </c>
      <c r="D225" s="68" t="s">
        <v>168</v>
      </c>
      <c r="E225" s="68" t="s">
        <v>169</v>
      </c>
      <c r="F225" s="67" t="s">
        <v>7</v>
      </c>
      <c r="G225" s="67" t="s">
        <v>9</v>
      </c>
      <c r="H225" s="67" t="s">
        <v>27</v>
      </c>
      <c r="I225" s="68" t="s">
        <v>545</v>
      </c>
      <c r="J225" s="67">
        <v>1</v>
      </c>
      <c r="K225" s="69" t="s">
        <v>314</v>
      </c>
      <c r="L225" s="67" t="s">
        <v>10</v>
      </c>
      <c r="M225" s="68" t="s">
        <v>84</v>
      </c>
      <c r="N225" s="67" t="s">
        <v>88</v>
      </c>
      <c r="O225" s="67"/>
      <c r="P225" s="65" t="s">
        <v>544</v>
      </c>
      <c r="Q225" s="66" t="s">
        <v>543</v>
      </c>
      <c r="R225" s="65"/>
      <c r="S225" s="65"/>
      <c r="T225" s="65"/>
      <c r="U225" s="65" t="s">
        <v>201</v>
      </c>
      <c r="V225" s="65"/>
    </row>
    <row r="226" spans="1:22" s="64" customFormat="1" ht="72">
      <c r="A226" s="67" t="s">
        <v>542</v>
      </c>
      <c r="B226" s="67" t="s">
        <v>207</v>
      </c>
      <c r="C226" s="68" t="s">
        <v>160</v>
      </c>
      <c r="D226" s="68" t="s">
        <v>168</v>
      </c>
      <c r="E226" s="68" t="s">
        <v>169</v>
      </c>
      <c r="F226" s="67" t="s">
        <v>6</v>
      </c>
      <c r="G226" s="67" t="s">
        <v>9</v>
      </c>
      <c r="H226" s="67" t="s">
        <v>27</v>
      </c>
      <c r="I226" s="68" t="s">
        <v>541</v>
      </c>
      <c r="J226" s="67">
        <v>1</v>
      </c>
      <c r="K226" s="69" t="s">
        <v>314</v>
      </c>
      <c r="L226" s="67" t="s">
        <v>10</v>
      </c>
      <c r="M226" s="68" t="s">
        <v>84</v>
      </c>
      <c r="N226" s="67" t="s">
        <v>88</v>
      </c>
      <c r="O226" s="67"/>
      <c r="P226" s="65" t="s">
        <v>540</v>
      </c>
      <c r="Q226" s="66" t="s">
        <v>539</v>
      </c>
      <c r="R226" s="65"/>
      <c r="S226" s="65"/>
      <c r="T226" s="65"/>
      <c r="U226" s="65" t="s">
        <v>201</v>
      </c>
      <c r="V226" s="65"/>
    </row>
    <row r="227" spans="1:22" s="64" customFormat="1" ht="72">
      <c r="A227" s="67" t="s">
        <v>538</v>
      </c>
      <c r="B227" s="67" t="s">
        <v>207</v>
      </c>
      <c r="C227" s="68" t="s">
        <v>160</v>
      </c>
      <c r="D227" s="68" t="s">
        <v>168</v>
      </c>
      <c r="E227" s="68" t="s">
        <v>169</v>
      </c>
      <c r="F227" s="67" t="s">
        <v>5</v>
      </c>
      <c r="G227" s="67" t="s">
        <v>9</v>
      </c>
      <c r="H227" s="67" t="s">
        <v>27</v>
      </c>
      <c r="I227" s="68" t="s">
        <v>171</v>
      </c>
      <c r="J227" s="67">
        <v>1</v>
      </c>
      <c r="K227" s="69" t="s">
        <v>167</v>
      </c>
      <c r="L227" s="67" t="s">
        <v>14</v>
      </c>
      <c r="M227" s="68" t="s">
        <v>84</v>
      </c>
      <c r="N227" s="67" t="s">
        <v>88</v>
      </c>
      <c r="O227" s="67"/>
      <c r="P227" s="65" t="s">
        <v>537</v>
      </c>
      <c r="Q227" s="66" t="s">
        <v>536</v>
      </c>
      <c r="R227" s="65"/>
      <c r="S227" s="65"/>
      <c r="T227" s="65"/>
      <c r="U227" s="65" t="s">
        <v>201</v>
      </c>
      <c r="V227" s="65"/>
    </row>
    <row r="228" spans="1:22" s="64" customFormat="1" ht="28.8">
      <c r="A228" s="67" t="s">
        <v>535</v>
      </c>
      <c r="B228" s="67" t="s">
        <v>207</v>
      </c>
      <c r="C228" s="68" t="s">
        <v>160</v>
      </c>
      <c r="D228" s="68" t="s">
        <v>168</v>
      </c>
      <c r="E228" s="68" t="s">
        <v>169</v>
      </c>
      <c r="F228" s="67" t="s">
        <v>5</v>
      </c>
      <c r="G228" s="67" t="s">
        <v>9</v>
      </c>
      <c r="H228" s="67" t="s">
        <v>27</v>
      </c>
      <c r="I228" s="68" t="s">
        <v>171</v>
      </c>
      <c r="J228" s="67">
        <v>1</v>
      </c>
      <c r="K228" s="69" t="s">
        <v>172</v>
      </c>
      <c r="L228" s="67" t="s">
        <v>10</v>
      </c>
      <c r="M228" s="68" t="s">
        <v>84</v>
      </c>
      <c r="N228" s="67" t="s">
        <v>88</v>
      </c>
      <c r="O228" s="67"/>
      <c r="P228" s="65" t="s">
        <v>515</v>
      </c>
      <c r="Q228" s="66" t="s">
        <v>534</v>
      </c>
      <c r="R228" s="65"/>
      <c r="S228" s="65"/>
      <c r="T228" s="65"/>
      <c r="U228" s="65" t="s">
        <v>201</v>
      </c>
      <c r="V228" s="65"/>
    </row>
    <row r="229" spans="1:22" s="64" customFormat="1" ht="98.25" customHeight="1">
      <c r="A229" s="67" t="s">
        <v>533</v>
      </c>
      <c r="B229" s="67" t="s">
        <v>207</v>
      </c>
      <c r="C229" s="68" t="s">
        <v>160</v>
      </c>
      <c r="D229" s="68" t="s">
        <v>168</v>
      </c>
      <c r="E229" s="68" t="s">
        <v>174</v>
      </c>
      <c r="F229" s="67" t="s">
        <v>6</v>
      </c>
      <c r="G229" s="67" t="s">
        <v>9</v>
      </c>
      <c r="H229" s="67" t="s">
        <v>27</v>
      </c>
      <c r="I229" s="68" t="s">
        <v>532</v>
      </c>
      <c r="J229" s="67">
        <v>1</v>
      </c>
      <c r="K229" s="69" t="s">
        <v>175</v>
      </c>
      <c r="L229" s="67" t="s">
        <v>18</v>
      </c>
      <c r="M229" s="68" t="s">
        <v>84</v>
      </c>
      <c r="N229" s="67" t="s">
        <v>88</v>
      </c>
      <c r="O229" s="67"/>
      <c r="P229" s="65" t="s">
        <v>531</v>
      </c>
      <c r="Q229" s="66" t="s">
        <v>530</v>
      </c>
      <c r="R229" s="65"/>
      <c r="S229" s="65"/>
      <c r="T229" s="65"/>
      <c r="U229" s="65" t="s">
        <v>201</v>
      </c>
      <c r="V229" s="65"/>
    </row>
    <row r="230" spans="1:22" s="64" customFormat="1" ht="57.6">
      <c r="A230" s="67" t="s">
        <v>529</v>
      </c>
      <c r="B230" s="67" t="s">
        <v>207</v>
      </c>
      <c r="C230" s="68" t="s">
        <v>160</v>
      </c>
      <c r="D230" s="68" t="s">
        <v>168</v>
      </c>
      <c r="E230" s="68" t="s">
        <v>174</v>
      </c>
      <c r="F230" s="67" t="s">
        <v>4</v>
      </c>
      <c r="G230" s="67" t="s">
        <v>9</v>
      </c>
      <c r="H230" s="67" t="s">
        <v>27</v>
      </c>
      <c r="I230" s="68" t="s">
        <v>523</v>
      </c>
      <c r="J230" s="67">
        <v>1</v>
      </c>
      <c r="K230" s="69" t="s">
        <v>134</v>
      </c>
      <c r="L230" s="67" t="s">
        <v>20</v>
      </c>
      <c r="M230" s="68" t="s">
        <v>84</v>
      </c>
      <c r="N230" s="67" t="s">
        <v>94</v>
      </c>
      <c r="O230" s="67"/>
      <c r="P230" s="65" t="s">
        <v>528</v>
      </c>
      <c r="Q230" s="66" t="s">
        <v>527</v>
      </c>
      <c r="R230" s="65" t="s">
        <v>526</v>
      </c>
      <c r="S230" s="65"/>
      <c r="T230" s="65" t="s">
        <v>525</v>
      </c>
      <c r="U230" s="65" t="s">
        <v>201</v>
      </c>
      <c r="V230" s="65"/>
    </row>
    <row r="231" spans="1:22" s="64" customFormat="1" ht="43.2">
      <c r="A231" s="67" t="s">
        <v>524</v>
      </c>
      <c r="B231" s="67" t="s">
        <v>207</v>
      </c>
      <c r="C231" s="68" t="s">
        <v>160</v>
      </c>
      <c r="D231" s="68" t="s">
        <v>168</v>
      </c>
      <c r="E231" s="68" t="s">
        <v>174</v>
      </c>
      <c r="F231" s="67" t="s">
        <v>5</v>
      </c>
      <c r="G231" s="67" t="s">
        <v>9</v>
      </c>
      <c r="H231" s="67" t="s">
        <v>27</v>
      </c>
      <c r="I231" s="68" t="s">
        <v>523</v>
      </c>
      <c r="J231" s="67">
        <v>1</v>
      </c>
      <c r="K231" s="69" t="s">
        <v>134</v>
      </c>
      <c r="L231" s="67" t="s">
        <v>14</v>
      </c>
      <c r="M231" s="68" t="s">
        <v>84</v>
      </c>
      <c r="N231" s="67" t="s">
        <v>88</v>
      </c>
      <c r="O231" s="67"/>
      <c r="P231" s="65" t="s">
        <v>522</v>
      </c>
      <c r="Q231" s="66" t="s">
        <v>521</v>
      </c>
      <c r="R231" s="65"/>
      <c r="S231" s="65"/>
      <c r="T231" s="65"/>
      <c r="U231" s="65" t="s">
        <v>201</v>
      </c>
      <c r="V231" s="65"/>
    </row>
    <row r="232" spans="1:22" s="64" customFormat="1" ht="43.2">
      <c r="A232" s="67" t="s">
        <v>520</v>
      </c>
      <c r="B232" s="67" t="s">
        <v>207</v>
      </c>
      <c r="C232" s="68" t="s">
        <v>160</v>
      </c>
      <c r="D232" s="68" t="s">
        <v>168</v>
      </c>
      <c r="E232" s="68" t="s">
        <v>174</v>
      </c>
      <c r="F232" s="67" t="s">
        <v>7</v>
      </c>
      <c r="G232" s="67" t="s">
        <v>9</v>
      </c>
      <c r="H232" s="67" t="s">
        <v>27</v>
      </c>
      <c r="I232" s="68" t="s">
        <v>516</v>
      </c>
      <c r="J232" s="67">
        <v>1</v>
      </c>
      <c r="K232" s="69" t="s">
        <v>175</v>
      </c>
      <c r="L232" s="67" t="s">
        <v>10</v>
      </c>
      <c r="M232" s="68" t="s">
        <v>84</v>
      </c>
      <c r="N232" s="67" t="s">
        <v>88</v>
      </c>
      <c r="O232" s="67"/>
      <c r="P232" s="65" t="s">
        <v>519</v>
      </c>
      <c r="Q232" s="66" t="s">
        <v>518</v>
      </c>
      <c r="R232" s="65"/>
      <c r="S232" s="65"/>
      <c r="T232" s="65"/>
      <c r="U232" s="65" t="s">
        <v>201</v>
      </c>
      <c r="V232" s="65"/>
    </row>
    <row r="233" spans="1:22" s="64" customFormat="1" ht="57.6">
      <c r="A233" s="67" t="s">
        <v>517</v>
      </c>
      <c r="B233" s="67" t="s">
        <v>207</v>
      </c>
      <c r="C233" s="68" t="s">
        <v>160</v>
      </c>
      <c r="D233" s="68" t="s">
        <v>168</v>
      </c>
      <c r="E233" s="68" t="s">
        <v>174</v>
      </c>
      <c r="F233" s="67" t="s">
        <v>7</v>
      </c>
      <c r="G233" s="67" t="s">
        <v>9</v>
      </c>
      <c r="H233" s="67" t="s">
        <v>27</v>
      </c>
      <c r="I233" s="68" t="s">
        <v>516</v>
      </c>
      <c r="J233" s="67">
        <v>1</v>
      </c>
      <c r="K233" s="69" t="s">
        <v>175</v>
      </c>
      <c r="L233" s="67" t="s">
        <v>10</v>
      </c>
      <c r="M233" s="68" t="s">
        <v>84</v>
      </c>
      <c r="N233" s="67" t="s">
        <v>88</v>
      </c>
      <c r="O233" s="67"/>
      <c r="P233" s="65" t="s">
        <v>515</v>
      </c>
      <c r="Q233" s="66" t="s">
        <v>514</v>
      </c>
      <c r="R233" s="65"/>
      <c r="S233" s="65"/>
      <c r="T233" s="65"/>
      <c r="U233" s="65" t="s">
        <v>201</v>
      </c>
      <c r="V233" s="65"/>
    </row>
    <row r="234" spans="1:22" s="64" customFormat="1" ht="43.2">
      <c r="A234" s="67" t="s">
        <v>513</v>
      </c>
      <c r="B234" s="67" t="s">
        <v>207</v>
      </c>
      <c r="C234" s="68" t="s">
        <v>160</v>
      </c>
      <c r="D234" s="68" t="s">
        <v>176</v>
      </c>
      <c r="E234" s="68" t="s">
        <v>476</v>
      </c>
      <c r="F234" s="67" t="s">
        <v>7</v>
      </c>
      <c r="G234" s="67" t="s">
        <v>9</v>
      </c>
      <c r="H234" s="67" t="s">
        <v>27</v>
      </c>
      <c r="I234" s="68" t="s">
        <v>512</v>
      </c>
      <c r="J234" s="67">
        <v>1</v>
      </c>
      <c r="K234" s="69" t="s">
        <v>474</v>
      </c>
      <c r="L234" s="67" t="s">
        <v>10</v>
      </c>
      <c r="M234" s="68" t="s">
        <v>84</v>
      </c>
      <c r="N234" s="67" t="s">
        <v>88</v>
      </c>
      <c r="O234" s="67"/>
      <c r="P234" s="65" t="s">
        <v>511</v>
      </c>
      <c r="Q234" s="66" t="s">
        <v>510</v>
      </c>
      <c r="R234" s="65"/>
      <c r="S234" s="65"/>
      <c r="T234" s="65"/>
      <c r="U234" s="65" t="s">
        <v>201</v>
      </c>
      <c r="V234" s="65"/>
    </row>
    <row r="235" spans="1:22" s="64" customFormat="1" ht="28.8">
      <c r="A235" s="67" t="s">
        <v>509</v>
      </c>
      <c r="B235" s="67" t="s">
        <v>207</v>
      </c>
      <c r="C235" s="68" t="s">
        <v>160</v>
      </c>
      <c r="D235" s="68" t="s">
        <v>176</v>
      </c>
      <c r="E235" s="68" t="s">
        <v>476</v>
      </c>
      <c r="F235" s="67" t="s">
        <v>7</v>
      </c>
      <c r="G235" s="67" t="s">
        <v>9</v>
      </c>
      <c r="H235" s="67" t="s">
        <v>27</v>
      </c>
      <c r="I235" s="68" t="s">
        <v>508</v>
      </c>
      <c r="J235" s="67">
        <v>1</v>
      </c>
      <c r="K235" s="69" t="s">
        <v>474</v>
      </c>
      <c r="L235" s="67" t="s">
        <v>10</v>
      </c>
      <c r="M235" s="68" t="s">
        <v>84</v>
      </c>
      <c r="N235" s="67" t="s">
        <v>88</v>
      </c>
      <c r="O235" s="67"/>
      <c r="P235" s="65" t="s">
        <v>507</v>
      </c>
      <c r="Q235" s="66" t="s">
        <v>506</v>
      </c>
      <c r="R235" s="65"/>
      <c r="S235" s="65"/>
      <c r="T235" s="65"/>
      <c r="U235" s="65" t="s">
        <v>201</v>
      </c>
      <c r="V235" s="65"/>
    </row>
    <row r="236" spans="1:22" s="64" customFormat="1" ht="28.8">
      <c r="A236" s="67" t="s">
        <v>505</v>
      </c>
      <c r="B236" s="67" t="s">
        <v>207</v>
      </c>
      <c r="C236" s="68" t="s">
        <v>160</v>
      </c>
      <c r="D236" s="68" t="s">
        <v>176</v>
      </c>
      <c r="E236" s="68" t="s">
        <v>476</v>
      </c>
      <c r="F236" s="67" t="s">
        <v>7</v>
      </c>
      <c r="G236" s="67" t="s">
        <v>9</v>
      </c>
      <c r="H236" s="67" t="s">
        <v>27</v>
      </c>
      <c r="I236" s="68" t="s">
        <v>504</v>
      </c>
      <c r="J236" s="67">
        <v>1</v>
      </c>
      <c r="K236" s="69" t="s">
        <v>474</v>
      </c>
      <c r="L236" s="67" t="s">
        <v>10</v>
      </c>
      <c r="M236" s="68" t="s">
        <v>84</v>
      </c>
      <c r="N236" s="67" t="s">
        <v>88</v>
      </c>
      <c r="O236" s="67"/>
      <c r="P236" s="65" t="s">
        <v>483</v>
      </c>
      <c r="Q236" s="66" t="s">
        <v>482</v>
      </c>
      <c r="R236" s="65"/>
      <c r="S236" s="65"/>
      <c r="T236" s="65"/>
      <c r="U236" s="65" t="s">
        <v>201</v>
      </c>
      <c r="V236" s="65"/>
    </row>
    <row r="237" spans="1:22" s="64" customFormat="1" ht="28.8">
      <c r="A237" s="67" t="s">
        <v>503</v>
      </c>
      <c r="B237" s="67" t="s">
        <v>207</v>
      </c>
      <c r="C237" s="68" t="s">
        <v>160</v>
      </c>
      <c r="D237" s="68" t="s">
        <v>176</v>
      </c>
      <c r="E237" s="68" t="s">
        <v>476</v>
      </c>
      <c r="F237" s="67" t="s">
        <v>7</v>
      </c>
      <c r="G237" s="67" t="s">
        <v>9</v>
      </c>
      <c r="H237" s="67" t="s">
        <v>27</v>
      </c>
      <c r="I237" s="68" t="s">
        <v>480</v>
      </c>
      <c r="J237" s="67">
        <v>1</v>
      </c>
      <c r="K237" s="69" t="s">
        <v>474</v>
      </c>
      <c r="L237" s="67" t="s">
        <v>10</v>
      </c>
      <c r="M237" s="68" t="s">
        <v>84</v>
      </c>
      <c r="N237" s="67" t="s">
        <v>88</v>
      </c>
      <c r="O237" s="67"/>
      <c r="P237" s="65" t="s">
        <v>502</v>
      </c>
      <c r="Q237" s="66" t="s">
        <v>478</v>
      </c>
      <c r="R237" s="65"/>
      <c r="S237" s="65"/>
      <c r="T237" s="65"/>
      <c r="U237" s="65" t="s">
        <v>201</v>
      </c>
      <c r="V237" s="65"/>
    </row>
    <row r="238" spans="1:22" s="64" customFormat="1" ht="28.8">
      <c r="A238" s="67" t="s">
        <v>501</v>
      </c>
      <c r="B238" s="67" t="s">
        <v>207</v>
      </c>
      <c r="C238" s="68" t="s">
        <v>160</v>
      </c>
      <c r="D238" s="68" t="s">
        <v>176</v>
      </c>
      <c r="E238" s="68" t="s">
        <v>476</v>
      </c>
      <c r="F238" s="67" t="s">
        <v>7</v>
      </c>
      <c r="G238" s="67" t="s">
        <v>9</v>
      </c>
      <c r="H238" s="67" t="s">
        <v>27</v>
      </c>
      <c r="I238" s="68" t="s">
        <v>500</v>
      </c>
      <c r="J238" s="67">
        <v>1</v>
      </c>
      <c r="K238" s="69" t="s">
        <v>474</v>
      </c>
      <c r="L238" s="67" t="s">
        <v>10</v>
      </c>
      <c r="M238" s="68" t="s">
        <v>84</v>
      </c>
      <c r="N238" s="67" t="s">
        <v>88</v>
      </c>
      <c r="O238" s="67"/>
      <c r="P238" s="65" t="s">
        <v>499</v>
      </c>
      <c r="Q238" s="66" t="s">
        <v>498</v>
      </c>
      <c r="R238" s="65"/>
      <c r="S238" s="65"/>
      <c r="T238" s="65"/>
      <c r="U238" s="65" t="s">
        <v>201</v>
      </c>
      <c r="V238" s="65"/>
    </row>
    <row r="239" spans="1:22" s="64" customFormat="1" ht="43.2">
      <c r="A239" s="67" t="s">
        <v>497</v>
      </c>
      <c r="B239" s="67" t="s">
        <v>207</v>
      </c>
      <c r="C239" s="68" t="s">
        <v>160</v>
      </c>
      <c r="D239" s="68" t="s">
        <v>176</v>
      </c>
      <c r="E239" s="68" t="s">
        <v>476</v>
      </c>
      <c r="F239" s="67" t="s">
        <v>7</v>
      </c>
      <c r="G239" s="67" t="s">
        <v>9</v>
      </c>
      <c r="H239" s="67" t="s">
        <v>27</v>
      </c>
      <c r="I239" s="68" t="s">
        <v>496</v>
      </c>
      <c r="J239" s="67">
        <v>1</v>
      </c>
      <c r="K239" s="69" t="s">
        <v>474</v>
      </c>
      <c r="L239" s="67" t="s">
        <v>10</v>
      </c>
      <c r="M239" s="68" t="s">
        <v>84</v>
      </c>
      <c r="N239" s="67" t="s">
        <v>88</v>
      </c>
      <c r="O239" s="67"/>
      <c r="P239" s="65" t="s">
        <v>495</v>
      </c>
      <c r="Q239" s="66" t="s">
        <v>494</v>
      </c>
      <c r="R239" s="65"/>
      <c r="S239" s="65"/>
      <c r="T239" s="65"/>
      <c r="U239" s="65" t="s">
        <v>201</v>
      </c>
      <c r="V239" s="65"/>
    </row>
    <row r="240" spans="1:22" s="64" customFormat="1" ht="28.8">
      <c r="A240" s="67" t="s">
        <v>493</v>
      </c>
      <c r="B240" s="67" t="s">
        <v>207</v>
      </c>
      <c r="C240" s="68" t="s">
        <v>160</v>
      </c>
      <c r="D240" s="68" t="s">
        <v>176</v>
      </c>
      <c r="E240" s="68" t="s">
        <v>476</v>
      </c>
      <c r="F240" s="67" t="s">
        <v>7</v>
      </c>
      <c r="G240" s="67" t="s">
        <v>9</v>
      </c>
      <c r="H240" s="67" t="s">
        <v>27</v>
      </c>
      <c r="I240" s="68" t="s">
        <v>492</v>
      </c>
      <c r="J240" s="67">
        <v>1</v>
      </c>
      <c r="K240" s="69" t="s">
        <v>474</v>
      </c>
      <c r="L240" s="67" t="s">
        <v>10</v>
      </c>
      <c r="M240" s="68" t="s">
        <v>84</v>
      </c>
      <c r="N240" s="67" t="s">
        <v>88</v>
      </c>
      <c r="O240" s="67"/>
      <c r="P240" s="65" t="s">
        <v>491</v>
      </c>
      <c r="Q240" s="66" t="s">
        <v>490</v>
      </c>
      <c r="R240" s="65"/>
      <c r="S240" s="65"/>
      <c r="T240" s="65"/>
      <c r="U240" s="65" t="s">
        <v>201</v>
      </c>
      <c r="V240" s="65"/>
    </row>
    <row r="241" spans="1:22" s="64" customFormat="1" ht="28.8">
      <c r="A241" s="67" t="s">
        <v>489</v>
      </c>
      <c r="B241" s="67" t="s">
        <v>207</v>
      </c>
      <c r="C241" s="68" t="s">
        <v>160</v>
      </c>
      <c r="D241" s="68" t="s">
        <v>176</v>
      </c>
      <c r="E241" s="68" t="s">
        <v>476</v>
      </c>
      <c r="F241" s="67" t="s">
        <v>7</v>
      </c>
      <c r="G241" s="67" t="s">
        <v>9</v>
      </c>
      <c r="H241" s="67" t="s">
        <v>27</v>
      </c>
      <c r="I241" s="68" t="s">
        <v>488</v>
      </c>
      <c r="J241" s="67">
        <v>1</v>
      </c>
      <c r="K241" s="69" t="s">
        <v>474</v>
      </c>
      <c r="L241" s="67" t="s">
        <v>10</v>
      </c>
      <c r="M241" s="68" t="s">
        <v>84</v>
      </c>
      <c r="N241" s="67" t="s">
        <v>88</v>
      </c>
      <c r="O241" s="67"/>
      <c r="P241" s="65" t="s">
        <v>487</v>
      </c>
      <c r="Q241" s="66" t="s">
        <v>486</v>
      </c>
      <c r="R241" s="65"/>
      <c r="S241" s="65"/>
      <c r="T241" s="65"/>
      <c r="U241" s="65" t="s">
        <v>201</v>
      </c>
      <c r="V241" s="65"/>
    </row>
    <row r="242" spans="1:22" s="64" customFormat="1" ht="28.8">
      <c r="A242" s="67" t="s">
        <v>485</v>
      </c>
      <c r="B242" s="67" t="s">
        <v>207</v>
      </c>
      <c r="C242" s="68" t="s">
        <v>160</v>
      </c>
      <c r="D242" s="68" t="s">
        <v>176</v>
      </c>
      <c r="E242" s="68" t="s">
        <v>476</v>
      </c>
      <c r="F242" s="67" t="s">
        <v>7</v>
      </c>
      <c r="G242" s="67" t="s">
        <v>9</v>
      </c>
      <c r="H242" s="67" t="s">
        <v>27</v>
      </c>
      <c r="I242" s="68" t="s">
        <v>484</v>
      </c>
      <c r="J242" s="67">
        <v>1</v>
      </c>
      <c r="K242" s="69" t="s">
        <v>474</v>
      </c>
      <c r="L242" s="67" t="s">
        <v>10</v>
      </c>
      <c r="M242" s="68" t="s">
        <v>84</v>
      </c>
      <c r="N242" s="67" t="s">
        <v>88</v>
      </c>
      <c r="O242" s="67"/>
      <c r="P242" s="65" t="s">
        <v>483</v>
      </c>
      <c r="Q242" s="66" t="s">
        <v>482</v>
      </c>
      <c r="R242" s="65"/>
      <c r="S242" s="65"/>
      <c r="T242" s="65"/>
      <c r="U242" s="65" t="s">
        <v>201</v>
      </c>
      <c r="V242" s="65"/>
    </row>
    <row r="243" spans="1:22" s="64" customFormat="1" ht="28.8">
      <c r="A243" s="67" t="s">
        <v>481</v>
      </c>
      <c r="B243" s="67" t="s">
        <v>207</v>
      </c>
      <c r="C243" s="68" t="s">
        <v>160</v>
      </c>
      <c r="D243" s="68" t="s">
        <v>176</v>
      </c>
      <c r="E243" s="68" t="s">
        <v>476</v>
      </c>
      <c r="F243" s="67" t="s">
        <v>7</v>
      </c>
      <c r="G243" s="67" t="s">
        <v>9</v>
      </c>
      <c r="H243" s="67" t="s">
        <v>27</v>
      </c>
      <c r="I243" s="68" t="s">
        <v>480</v>
      </c>
      <c r="J243" s="67">
        <v>1</v>
      </c>
      <c r="K243" s="69" t="s">
        <v>474</v>
      </c>
      <c r="L243" s="67" t="s">
        <v>10</v>
      </c>
      <c r="M243" s="68" t="s">
        <v>84</v>
      </c>
      <c r="N243" s="67" t="s">
        <v>88</v>
      </c>
      <c r="O243" s="67"/>
      <c r="P243" s="65" t="s">
        <v>479</v>
      </c>
      <c r="Q243" s="66" t="s">
        <v>478</v>
      </c>
      <c r="R243" s="65"/>
      <c r="S243" s="65"/>
      <c r="T243" s="65"/>
      <c r="U243" s="65" t="s">
        <v>201</v>
      </c>
      <c r="V243" s="65"/>
    </row>
    <row r="244" spans="1:22" s="64" customFormat="1" ht="28.8">
      <c r="A244" s="67" t="s">
        <v>477</v>
      </c>
      <c r="B244" s="67" t="s">
        <v>207</v>
      </c>
      <c r="C244" s="68" t="s">
        <v>160</v>
      </c>
      <c r="D244" s="68" t="s">
        <v>176</v>
      </c>
      <c r="E244" s="68" t="s">
        <v>476</v>
      </c>
      <c r="F244" s="67" t="s">
        <v>7</v>
      </c>
      <c r="G244" s="67" t="s">
        <v>9</v>
      </c>
      <c r="H244" s="67" t="s">
        <v>27</v>
      </c>
      <c r="I244" s="68" t="s">
        <v>475</v>
      </c>
      <c r="J244" s="67">
        <v>1</v>
      </c>
      <c r="K244" s="69" t="s">
        <v>474</v>
      </c>
      <c r="L244" s="67" t="s">
        <v>10</v>
      </c>
      <c r="M244" s="68" t="s">
        <v>84</v>
      </c>
      <c r="N244" s="67" t="s">
        <v>88</v>
      </c>
      <c r="O244" s="67"/>
      <c r="P244" s="65" t="s">
        <v>473</v>
      </c>
      <c r="Q244" s="66" t="s">
        <v>472</v>
      </c>
      <c r="R244" s="65"/>
      <c r="S244" s="65"/>
      <c r="T244" s="65"/>
      <c r="U244" s="65" t="s">
        <v>201</v>
      </c>
      <c r="V244" s="65"/>
    </row>
    <row r="245" spans="1:22" s="64" customFormat="1" ht="43.2">
      <c r="A245" s="67" t="s">
        <v>471</v>
      </c>
      <c r="B245" s="67" t="s">
        <v>207</v>
      </c>
      <c r="C245" s="68" t="s">
        <v>160</v>
      </c>
      <c r="D245" s="68" t="s">
        <v>176</v>
      </c>
      <c r="E245" s="68" t="s">
        <v>177</v>
      </c>
      <c r="F245" s="67" t="s">
        <v>4</v>
      </c>
      <c r="G245" s="67" t="s">
        <v>9</v>
      </c>
      <c r="H245" s="67" t="s">
        <v>27</v>
      </c>
      <c r="I245" s="68" t="s">
        <v>178</v>
      </c>
      <c r="J245" s="67">
        <v>1</v>
      </c>
      <c r="K245" s="69" t="s">
        <v>421</v>
      </c>
      <c r="L245" s="67" t="s">
        <v>19</v>
      </c>
      <c r="M245" s="68" t="s">
        <v>84</v>
      </c>
      <c r="N245" s="67" t="s">
        <v>94</v>
      </c>
      <c r="O245" s="67"/>
      <c r="P245" s="65" t="s">
        <v>470</v>
      </c>
      <c r="Q245" s="66" t="s">
        <v>469</v>
      </c>
      <c r="R245" s="65"/>
      <c r="S245" s="65"/>
      <c r="T245" s="65"/>
      <c r="U245" s="65" t="s">
        <v>201</v>
      </c>
      <c r="V245" s="65"/>
    </row>
    <row r="246" spans="1:22" s="64" customFormat="1" ht="104.25" customHeight="1">
      <c r="A246" s="67" t="s">
        <v>468</v>
      </c>
      <c r="B246" s="67" t="s">
        <v>207</v>
      </c>
      <c r="C246" s="68" t="s">
        <v>160</v>
      </c>
      <c r="D246" s="68" t="s">
        <v>176</v>
      </c>
      <c r="E246" s="68" t="s">
        <v>177</v>
      </c>
      <c r="F246" s="67" t="s">
        <v>4</v>
      </c>
      <c r="G246" s="67" t="s">
        <v>9</v>
      </c>
      <c r="H246" s="67" t="s">
        <v>27</v>
      </c>
      <c r="I246" s="68" t="s">
        <v>178</v>
      </c>
      <c r="J246" s="67">
        <v>1</v>
      </c>
      <c r="K246" s="69" t="s">
        <v>421</v>
      </c>
      <c r="L246" s="67" t="s">
        <v>10</v>
      </c>
      <c r="M246" s="68" t="s">
        <v>84</v>
      </c>
      <c r="N246" s="67" t="s">
        <v>94</v>
      </c>
      <c r="O246" s="67"/>
      <c r="P246" s="65" t="s">
        <v>467</v>
      </c>
      <c r="Q246" s="66" t="s">
        <v>466</v>
      </c>
      <c r="R246" s="65"/>
      <c r="S246" s="65"/>
      <c r="T246" s="65"/>
      <c r="U246" s="65" t="s">
        <v>201</v>
      </c>
      <c r="V246" s="65"/>
    </row>
    <row r="247" spans="1:22" s="64" customFormat="1" ht="43.2">
      <c r="A247" s="67" t="s">
        <v>465</v>
      </c>
      <c r="B247" s="67" t="s">
        <v>207</v>
      </c>
      <c r="C247" s="68" t="s">
        <v>160</v>
      </c>
      <c r="D247" s="68" t="s">
        <v>176</v>
      </c>
      <c r="E247" s="68" t="s">
        <v>177</v>
      </c>
      <c r="F247" s="67" t="s">
        <v>5</v>
      </c>
      <c r="G247" s="67" t="s">
        <v>9</v>
      </c>
      <c r="H247" s="67" t="s">
        <v>27</v>
      </c>
      <c r="I247" s="68" t="s">
        <v>179</v>
      </c>
      <c r="J247" s="67">
        <v>1</v>
      </c>
      <c r="K247" s="69" t="s">
        <v>395</v>
      </c>
      <c r="L247" s="67" t="s">
        <v>10</v>
      </c>
      <c r="M247" s="68" t="s">
        <v>84</v>
      </c>
      <c r="N247" s="67" t="s">
        <v>88</v>
      </c>
      <c r="O247" s="67"/>
      <c r="P247" s="65" t="s">
        <v>402</v>
      </c>
      <c r="Q247" s="66" t="s">
        <v>464</v>
      </c>
      <c r="R247" s="65"/>
      <c r="S247" s="65"/>
      <c r="T247" s="65"/>
      <c r="U247" s="65" t="s">
        <v>201</v>
      </c>
      <c r="V247" s="65"/>
    </row>
    <row r="248" spans="1:22" s="64" customFormat="1" ht="86.25" customHeight="1">
      <c r="A248" s="67" t="s">
        <v>463</v>
      </c>
      <c r="B248" s="67" t="s">
        <v>207</v>
      </c>
      <c r="C248" s="68" t="s">
        <v>160</v>
      </c>
      <c r="D248" s="68" t="s">
        <v>176</v>
      </c>
      <c r="E248" s="68" t="s">
        <v>177</v>
      </c>
      <c r="F248" s="67" t="s">
        <v>4</v>
      </c>
      <c r="G248" s="67" t="s">
        <v>9</v>
      </c>
      <c r="H248" s="67" t="s">
        <v>27</v>
      </c>
      <c r="I248" s="68" t="s">
        <v>462</v>
      </c>
      <c r="J248" s="67">
        <v>1</v>
      </c>
      <c r="K248" s="69" t="s">
        <v>421</v>
      </c>
      <c r="L248" s="67" t="s">
        <v>18</v>
      </c>
      <c r="M248" s="68" t="s">
        <v>84</v>
      </c>
      <c r="N248" s="67" t="s">
        <v>94</v>
      </c>
      <c r="O248" s="67"/>
      <c r="P248" s="65" t="s">
        <v>461</v>
      </c>
      <c r="Q248" s="66" t="s">
        <v>460</v>
      </c>
      <c r="R248" s="65"/>
      <c r="S248" s="65"/>
      <c r="T248" s="65"/>
      <c r="U248" s="65" t="s">
        <v>201</v>
      </c>
      <c r="V248" s="65"/>
    </row>
    <row r="249" spans="1:22" s="64" customFormat="1" ht="55.5" customHeight="1">
      <c r="A249" s="67" t="s">
        <v>459</v>
      </c>
      <c r="B249" s="67" t="s">
        <v>207</v>
      </c>
      <c r="C249" s="68" t="s">
        <v>160</v>
      </c>
      <c r="D249" s="68" t="s">
        <v>176</v>
      </c>
      <c r="E249" s="68" t="s">
        <v>177</v>
      </c>
      <c r="F249" s="67" t="s">
        <v>5</v>
      </c>
      <c r="G249" s="67" t="s">
        <v>9</v>
      </c>
      <c r="H249" s="67" t="s">
        <v>27</v>
      </c>
      <c r="I249" s="68" t="s">
        <v>178</v>
      </c>
      <c r="J249" s="67">
        <v>1</v>
      </c>
      <c r="K249" s="69" t="s">
        <v>421</v>
      </c>
      <c r="L249" s="67" t="s">
        <v>12</v>
      </c>
      <c r="M249" s="68" t="s">
        <v>84</v>
      </c>
      <c r="N249" s="67" t="s">
        <v>88</v>
      </c>
      <c r="O249" s="67"/>
      <c r="P249" s="65" t="s">
        <v>393</v>
      </c>
      <c r="Q249" s="66" t="s">
        <v>458</v>
      </c>
      <c r="R249" s="65"/>
      <c r="S249" s="65"/>
      <c r="T249" s="65"/>
      <c r="U249" s="65" t="s">
        <v>201</v>
      </c>
      <c r="V249" s="65"/>
    </row>
    <row r="250" spans="1:22" s="64" customFormat="1" ht="85.8" customHeight="1">
      <c r="A250" s="67" t="s">
        <v>457</v>
      </c>
      <c r="B250" s="67" t="s">
        <v>207</v>
      </c>
      <c r="C250" s="68" t="s">
        <v>160</v>
      </c>
      <c r="D250" s="68" t="s">
        <v>176</v>
      </c>
      <c r="E250" s="68" t="s">
        <v>177</v>
      </c>
      <c r="F250" s="67" t="s">
        <v>6</v>
      </c>
      <c r="G250" s="67" t="s">
        <v>9</v>
      </c>
      <c r="H250" s="67" t="s">
        <v>27</v>
      </c>
      <c r="I250" s="68" t="s">
        <v>179</v>
      </c>
      <c r="J250" s="67">
        <v>1</v>
      </c>
      <c r="K250" s="69" t="s">
        <v>395</v>
      </c>
      <c r="L250" s="67" t="s">
        <v>10</v>
      </c>
      <c r="M250" s="68" t="s">
        <v>84</v>
      </c>
      <c r="N250" s="67" t="s">
        <v>88</v>
      </c>
      <c r="O250" s="67"/>
      <c r="P250" s="65" t="s">
        <v>409</v>
      </c>
      <c r="Q250" s="66" t="s">
        <v>456</v>
      </c>
      <c r="R250" s="65" t="s">
        <v>391</v>
      </c>
      <c r="S250" s="65"/>
      <c r="T250" s="65" t="s">
        <v>390</v>
      </c>
      <c r="U250" s="65" t="s">
        <v>201</v>
      </c>
      <c r="V250" s="65"/>
    </row>
    <row r="251" spans="1:22" s="64" customFormat="1" ht="82.2" customHeight="1">
      <c r="A251" s="67" t="s">
        <v>455</v>
      </c>
      <c r="B251" s="67" t="s">
        <v>207</v>
      </c>
      <c r="C251" s="68" t="s">
        <v>160</v>
      </c>
      <c r="D251" s="68" t="s">
        <v>176</v>
      </c>
      <c r="E251" s="68" t="s">
        <v>177</v>
      </c>
      <c r="F251" s="67" t="s">
        <v>6</v>
      </c>
      <c r="G251" s="67" t="s">
        <v>9</v>
      </c>
      <c r="H251" s="67" t="s">
        <v>27</v>
      </c>
      <c r="I251" s="68" t="s">
        <v>179</v>
      </c>
      <c r="J251" s="67">
        <v>1</v>
      </c>
      <c r="K251" s="69" t="s">
        <v>395</v>
      </c>
      <c r="L251" s="67" t="s">
        <v>454</v>
      </c>
      <c r="M251" s="68" t="s">
        <v>84</v>
      </c>
      <c r="N251" s="67" t="s">
        <v>88</v>
      </c>
      <c r="O251" s="67"/>
      <c r="P251" s="65" t="s">
        <v>402</v>
      </c>
      <c r="Q251" s="66" t="s">
        <v>453</v>
      </c>
      <c r="R251" s="65" t="s">
        <v>391</v>
      </c>
      <c r="S251" s="65"/>
      <c r="T251" s="65" t="s">
        <v>390</v>
      </c>
      <c r="U251" s="65" t="s">
        <v>201</v>
      </c>
      <c r="V251" s="65"/>
    </row>
    <row r="252" spans="1:22" s="64" customFormat="1" ht="68.25" customHeight="1">
      <c r="A252" s="67" t="s">
        <v>452</v>
      </c>
      <c r="B252" s="67" t="s">
        <v>207</v>
      </c>
      <c r="C252" s="68" t="s">
        <v>160</v>
      </c>
      <c r="D252" s="68" t="s">
        <v>176</v>
      </c>
      <c r="E252" s="68" t="s">
        <v>177</v>
      </c>
      <c r="F252" s="67" t="s">
        <v>5</v>
      </c>
      <c r="G252" s="67" t="s">
        <v>9</v>
      </c>
      <c r="H252" s="67" t="s">
        <v>27</v>
      </c>
      <c r="I252" s="68" t="s">
        <v>178</v>
      </c>
      <c r="J252" s="67">
        <v>1</v>
      </c>
      <c r="K252" s="69" t="s">
        <v>421</v>
      </c>
      <c r="L252" s="67" t="s">
        <v>10</v>
      </c>
      <c r="M252" s="68" t="s">
        <v>84</v>
      </c>
      <c r="N252" s="67" t="s">
        <v>88</v>
      </c>
      <c r="O252" s="67"/>
      <c r="P252" s="65" t="s">
        <v>409</v>
      </c>
      <c r="Q252" s="66" t="s">
        <v>451</v>
      </c>
      <c r="R252" s="65"/>
      <c r="S252" s="65"/>
      <c r="T252" s="65"/>
      <c r="U252" s="65" t="s">
        <v>201</v>
      </c>
      <c r="V252" s="65"/>
    </row>
    <row r="253" spans="1:22" s="64" customFormat="1" ht="72">
      <c r="A253" s="67" t="s">
        <v>450</v>
      </c>
      <c r="B253" s="67" t="s">
        <v>207</v>
      </c>
      <c r="C253" s="68" t="s">
        <v>160</v>
      </c>
      <c r="D253" s="68" t="s">
        <v>176</v>
      </c>
      <c r="E253" s="68" t="s">
        <v>177</v>
      </c>
      <c r="F253" s="67" t="s">
        <v>7</v>
      </c>
      <c r="G253" s="67" t="s">
        <v>9</v>
      </c>
      <c r="H253" s="67" t="s">
        <v>27</v>
      </c>
      <c r="I253" s="68" t="s">
        <v>178</v>
      </c>
      <c r="J253" s="67">
        <v>1</v>
      </c>
      <c r="K253" s="69" t="s">
        <v>421</v>
      </c>
      <c r="L253" s="67" t="s">
        <v>449</v>
      </c>
      <c r="M253" s="68" t="s">
        <v>84</v>
      </c>
      <c r="N253" s="67" t="s">
        <v>88</v>
      </c>
      <c r="O253" s="67"/>
      <c r="P253" s="65" t="s">
        <v>448</v>
      </c>
      <c r="Q253" s="66" t="s">
        <v>447</v>
      </c>
      <c r="R253" s="65" t="s">
        <v>446</v>
      </c>
      <c r="S253" s="65"/>
      <c r="T253" s="65" t="s">
        <v>390</v>
      </c>
      <c r="U253" s="65" t="s">
        <v>201</v>
      </c>
      <c r="V253" s="65"/>
    </row>
    <row r="254" spans="1:22" s="64" customFormat="1" ht="53.25" customHeight="1">
      <c r="A254" s="67" t="s">
        <v>445</v>
      </c>
      <c r="B254" s="67" t="s">
        <v>207</v>
      </c>
      <c r="C254" s="68" t="s">
        <v>160</v>
      </c>
      <c r="D254" s="68" t="s">
        <v>176</v>
      </c>
      <c r="E254" s="68" t="s">
        <v>177</v>
      </c>
      <c r="F254" s="67" t="s">
        <v>5</v>
      </c>
      <c r="G254" s="67" t="s">
        <v>9</v>
      </c>
      <c r="H254" s="67" t="s">
        <v>27</v>
      </c>
      <c r="I254" s="68" t="s">
        <v>178</v>
      </c>
      <c r="J254" s="67">
        <v>1</v>
      </c>
      <c r="K254" s="69" t="s">
        <v>421</v>
      </c>
      <c r="L254" s="67" t="s">
        <v>10</v>
      </c>
      <c r="M254" s="68" t="s">
        <v>84</v>
      </c>
      <c r="N254" s="67" t="s">
        <v>88</v>
      </c>
      <c r="O254" s="67"/>
      <c r="P254" s="65" t="s">
        <v>402</v>
      </c>
      <c r="Q254" s="66" t="s">
        <v>444</v>
      </c>
      <c r="R254" s="65"/>
      <c r="S254" s="65"/>
      <c r="T254" s="65"/>
      <c r="U254" s="65" t="s">
        <v>201</v>
      </c>
      <c r="V254" s="65"/>
    </row>
    <row r="255" spans="1:22" s="64" customFormat="1" ht="126" customHeight="1">
      <c r="A255" s="67" t="s">
        <v>443</v>
      </c>
      <c r="B255" s="67" t="s">
        <v>207</v>
      </c>
      <c r="C255" s="68" t="s">
        <v>160</v>
      </c>
      <c r="D255" s="68" t="s">
        <v>176</v>
      </c>
      <c r="E255" s="68" t="s">
        <v>177</v>
      </c>
      <c r="F255" s="67" t="s">
        <v>5</v>
      </c>
      <c r="G255" s="67" t="s">
        <v>9</v>
      </c>
      <c r="H255" s="67" t="s">
        <v>27</v>
      </c>
      <c r="I255" s="68" t="s">
        <v>179</v>
      </c>
      <c r="J255" s="67">
        <v>1</v>
      </c>
      <c r="K255" s="69" t="s">
        <v>395</v>
      </c>
      <c r="L255" s="67" t="s">
        <v>21</v>
      </c>
      <c r="M255" s="68" t="s">
        <v>84</v>
      </c>
      <c r="N255" s="67" t="s">
        <v>88</v>
      </c>
      <c r="O255" s="67"/>
      <c r="P255" s="65" t="s">
        <v>442</v>
      </c>
      <c r="Q255" s="66" t="s">
        <v>441</v>
      </c>
      <c r="R255" s="65"/>
      <c r="S255" s="65"/>
      <c r="T255" s="65"/>
      <c r="U255" s="65" t="s">
        <v>201</v>
      </c>
      <c r="V255" s="65"/>
    </row>
    <row r="256" spans="1:22" s="64" customFormat="1" ht="110.4" customHeight="1">
      <c r="A256" s="67" t="s">
        <v>440</v>
      </c>
      <c r="B256" s="67" t="s">
        <v>207</v>
      </c>
      <c r="C256" s="68" t="s">
        <v>160</v>
      </c>
      <c r="D256" s="68" t="s">
        <v>176</v>
      </c>
      <c r="E256" s="68" t="s">
        <v>177</v>
      </c>
      <c r="F256" s="67" t="s">
        <v>6</v>
      </c>
      <c r="G256" s="67" t="s">
        <v>9</v>
      </c>
      <c r="H256" s="67" t="s">
        <v>27</v>
      </c>
      <c r="I256" s="68" t="s">
        <v>179</v>
      </c>
      <c r="J256" s="67">
        <v>1</v>
      </c>
      <c r="K256" s="69" t="s">
        <v>395</v>
      </c>
      <c r="L256" s="67" t="s">
        <v>18</v>
      </c>
      <c r="M256" s="68" t="s">
        <v>84</v>
      </c>
      <c r="N256" s="67" t="s">
        <v>88</v>
      </c>
      <c r="O256" s="67"/>
      <c r="P256" s="65" t="s">
        <v>439</v>
      </c>
      <c r="Q256" s="66" t="s">
        <v>438</v>
      </c>
      <c r="R256" s="65" t="s">
        <v>391</v>
      </c>
      <c r="S256" s="65"/>
      <c r="T256" s="65" t="s">
        <v>390</v>
      </c>
      <c r="U256" s="65" t="s">
        <v>201</v>
      </c>
      <c r="V256" s="65"/>
    </row>
    <row r="257" spans="1:22" s="64" customFormat="1" ht="57.6">
      <c r="A257" s="67" t="s">
        <v>437</v>
      </c>
      <c r="B257" s="67" t="s">
        <v>207</v>
      </c>
      <c r="C257" s="68" t="s">
        <v>160</v>
      </c>
      <c r="D257" s="68" t="s">
        <v>176</v>
      </c>
      <c r="E257" s="68" t="s">
        <v>177</v>
      </c>
      <c r="F257" s="67" t="s">
        <v>5</v>
      </c>
      <c r="G257" s="67" t="s">
        <v>9</v>
      </c>
      <c r="H257" s="67" t="s">
        <v>27</v>
      </c>
      <c r="I257" s="68" t="s">
        <v>179</v>
      </c>
      <c r="J257" s="67">
        <v>1</v>
      </c>
      <c r="K257" s="69" t="s">
        <v>395</v>
      </c>
      <c r="L257" s="67" t="s">
        <v>21</v>
      </c>
      <c r="M257" s="68" t="s">
        <v>84</v>
      </c>
      <c r="N257" s="67" t="s">
        <v>88</v>
      </c>
      <c r="O257" s="67"/>
      <c r="P257" s="65" t="s">
        <v>393</v>
      </c>
      <c r="Q257" s="66" t="s">
        <v>436</v>
      </c>
      <c r="R257" s="65"/>
      <c r="S257" s="65"/>
      <c r="T257" s="65"/>
      <c r="U257" s="65" t="s">
        <v>201</v>
      </c>
      <c r="V257" s="65"/>
    </row>
    <row r="258" spans="1:22" s="64" customFormat="1" ht="99.75" customHeight="1">
      <c r="A258" s="67" t="s">
        <v>435</v>
      </c>
      <c r="B258" s="67" t="s">
        <v>207</v>
      </c>
      <c r="C258" s="68" t="s">
        <v>160</v>
      </c>
      <c r="D258" s="68" t="s">
        <v>176</v>
      </c>
      <c r="E258" s="68" t="s">
        <v>177</v>
      </c>
      <c r="F258" s="67" t="s">
        <v>5</v>
      </c>
      <c r="G258" s="67" t="s">
        <v>9</v>
      </c>
      <c r="H258" s="67" t="s">
        <v>27</v>
      </c>
      <c r="I258" s="68" t="s">
        <v>179</v>
      </c>
      <c r="J258" s="67">
        <v>1</v>
      </c>
      <c r="K258" s="69" t="s">
        <v>395</v>
      </c>
      <c r="L258" s="67" t="s">
        <v>23</v>
      </c>
      <c r="M258" s="68" t="s">
        <v>84</v>
      </c>
      <c r="N258" s="67" t="s">
        <v>88</v>
      </c>
      <c r="O258" s="67"/>
      <c r="P258" s="65" t="s">
        <v>430</v>
      </c>
      <c r="Q258" s="66" t="s">
        <v>434</v>
      </c>
      <c r="R258" s="65"/>
      <c r="S258" s="65"/>
      <c r="T258" s="65"/>
      <c r="U258" s="65" t="s">
        <v>201</v>
      </c>
      <c r="V258" s="65"/>
    </row>
    <row r="259" spans="1:22" s="64" customFormat="1" ht="56.25" customHeight="1">
      <c r="A259" s="67" t="s">
        <v>433</v>
      </c>
      <c r="B259" s="67" t="s">
        <v>207</v>
      </c>
      <c r="C259" s="68" t="s">
        <v>160</v>
      </c>
      <c r="D259" s="68" t="s">
        <v>176</v>
      </c>
      <c r="E259" s="68" t="s">
        <v>177</v>
      </c>
      <c r="F259" s="67" t="s">
        <v>5</v>
      </c>
      <c r="G259" s="67" t="s">
        <v>9</v>
      </c>
      <c r="H259" s="67" t="s">
        <v>27</v>
      </c>
      <c r="I259" s="68" t="s">
        <v>179</v>
      </c>
      <c r="J259" s="67">
        <v>1</v>
      </c>
      <c r="K259" s="69" t="s">
        <v>395</v>
      </c>
      <c r="L259" s="67" t="s">
        <v>25</v>
      </c>
      <c r="M259" s="68" t="s">
        <v>84</v>
      </c>
      <c r="N259" s="67" t="s">
        <v>88</v>
      </c>
      <c r="O259" s="67"/>
      <c r="P259" s="65" t="s">
        <v>399</v>
      </c>
      <c r="Q259" s="66" t="s">
        <v>432</v>
      </c>
      <c r="R259" s="65"/>
      <c r="S259" s="65"/>
      <c r="T259" s="65"/>
      <c r="U259" s="65" t="s">
        <v>201</v>
      </c>
      <c r="V259" s="65"/>
    </row>
    <row r="260" spans="1:22" s="64" customFormat="1" ht="91.5" customHeight="1">
      <c r="A260" s="67" t="s">
        <v>431</v>
      </c>
      <c r="B260" s="67" t="s">
        <v>207</v>
      </c>
      <c r="C260" s="68" t="s">
        <v>160</v>
      </c>
      <c r="D260" s="68" t="s">
        <v>176</v>
      </c>
      <c r="E260" s="68" t="s">
        <v>177</v>
      </c>
      <c r="F260" s="67" t="s">
        <v>5</v>
      </c>
      <c r="G260" s="67" t="s">
        <v>9</v>
      </c>
      <c r="H260" s="67" t="s">
        <v>27</v>
      </c>
      <c r="I260" s="68" t="s">
        <v>179</v>
      </c>
      <c r="J260" s="67">
        <v>1</v>
      </c>
      <c r="K260" s="69" t="s">
        <v>395</v>
      </c>
      <c r="L260" s="67" t="s">
        <v>23</v>
      </c>
      <c r="M260" s="68" t="s">
        <v>84</v>
      </c>
      <c r="N260" s="67" t="s">
        <v>88</v>
      </c>
      <c r="O260" s="67"/>
      <c r="P260" s="65" t="s">
        <v>430</v>
      </c>
      <c r="Q260" s="66" t="s">
        <v>429</v>
      </c>
      <c r="R260" s="65"/>
      <c r="S260" s="65"/>
      <c r="T260" s="65"/>
      <c r="U260" s="65" t="s">
        <v>201</v>
      </c>
      <c r="V260" s="65"/>
    </row>
    <row r="261" spans="1:22" s="64" customFormat="1" ht="72">
      <c r="A261" s="67" t="s">
        <v>428</v>
      </c>
      <c r="B261" s="67" t="s">
        <v>207</v>
      </c>
      <c r="C261" s="68" t="s">
        <v>160</v>
      </c>
      <c r="D261" s="68" t="s">
        <v>176</v>
      </c>
      <c r="E261" s="68" t="s">
        <v>177</v>
      </c>
      <c r="F261" s="67" t="s">
        <v>7</v>
      </c>
      <c r="G261" s="67" t="s">
        <v>9</v>
      </c>
      <c r="H261" s="67" t="s">
        <v>27</v>
      </c>
      <c r="I261" s="68" t="s">
        <v>178</v>
      </c>
      <c r="J261" s="67">
        <v>1</v>
      </c>
      <c r="K261" s="69" t="s">
        <v>421</v>
      </c>
      <c r="L261" s="67" t="s">
        <v>25</v>
      </c>
      <c r="M261" s="68" t="s">
        <v>84</v>
      </c>
      <c r="N261" s="67" t="s">
        <v>88</v>
      </c>
      <c r="O261" s="67"/>
      <c r="P261" s="65" t="s">
        <v>427</v>
      </c>
      <c r="Q261" s="66" t="s">
        <v>426</v>
      </c>
      <c r="R261" s="65"/>
      <c r="S261" s="65"/>
      <c r="T261" s="65"/>
      <c r="U261" s="65" t="s">
        <v>201</v>
      </c>
      <c r="V261" s="65"/>
    </row>
    <row r="262" spans="1:22" s="64" customFormat="1" ht="85.8" customHeight="1">
      <c r="A262" s="67" t="s">
        <v>425</v>
      </c>
      <c r="B262" s="67" t="s">
        <v>207</v>
      </c>
      <c r="C262" s="68" t="s">
        <v>160</v>
      </c>
      <c r="D262" s="68" t="s">
        <v>176</v>
      </c>
      <c r="E262" s="68" t="s">
        <v>177</v>
      </c>
      <c r="F262" s="67" t="s">
        <v>6</v>
      </c>
      <c r="G262" s="67" t="s">
        <v>9</v>
      </c>
      <c r="H262" s="67" t="s">
        <v>27</v>
      </c>
      <c r="I262" s="68" t="s">
        <v>179</v>
      </c>
      <c r="J262" s="67">
        <v>1</v>
      </c>
      <c r="K262" s="69" t="s">
        <v>395</v>
      </c>
      <c r="L262" s="67" t="s">
        <v>14</v>
      </c>
      <c r="M262" s="68" t="s">
        <v>84</v>
      </c>
      <c r="N262" s="67" t="s">
        <v>88</v>
      </c>
      <c r="O262" s="67"/>
      <c r="P262" s="65" t="s">
        <v>424</v>
      </c>
      <c r="Q262" s="66" t="s">
        <v>423</v>
      </c>
      <c r="R262" s="65" t="s">
        <v>391</v>
      </c>
      <c r="S262" s="65"/>
      <c r="T262" s="65" t="s">
        <v>390</v>
      </c>
      <c r="U262" s="65" t="s">
        <v>201</v>
      </c>
      <c r="V262" s="65"/>
    </row>
    <row r="263" spans="1:22" s="64" customFormat="1" ht="64.5" customHeight="1">
      <c r="A263" s="67" t="s">
        <v>422</v>
      </c>
      <c r="B263" s="67" t="s">
        <v>207</v>
      </c>
      <c r="C263" s="68" t="s">
        <v>160</v>
      </c>
      <c r="D263" s="68" t="s">
        <v>176</v>
      </c>
      <c r="E263" s="68" t="s">
        <v>177</v>
      </c>
      <c r="F263" s="67" t="s">
        <v>5</v>
      </c>
      <c r="G263" s="67" t="s">
        <v>9</v>
      </c>
      <c r="H263" s="67" t="s">
        <v>27</v>
      </c>
      <c r="I263" s="68" t="s">
        <v>178</v>
      </c>
      <c r="J263" s="67">
        <v>1</v>
      </c>
      <c r="K263" s="69" t="s">
        <v>421</v>
      </c>
      <c r="L263" s="67" t="s">
        <v>25</v>
      </c>
      <c r="M263" s="68" t="s">
        <v>84</v>
      </c>
      <c r="N263" s="67" t="s">
        <v>88</v>
      </c>
      <c r="O263" s="67"/>
      <c r="P263" s="65" t="s">
        <v>420</v>
      </c>
      <c r="Q263" s="66" t="s">
        <v>419</v>
      </c>
      <c r="R263" s="65"/>
      <c r="S263" s="65"/>
      <c r="T263" s="65"/>
      <c r="U263" s="65" t="s">
        <v>201</v>
      </c>
      <c r="V263" s="65"/>
    </row>
    <row r="264" spans="1:22" s="64" customFormat="1" ht="63.75" customHeight="1">
      <c r="A264" s="67" t="s">
        <v>418</v>
      </c>
      <c r="B264" s="67" t="s">
        <v>207</v>
      </c>
      <c r="C264" s="68" t="s">
        <v>160</v>
      </c>
      <c r="D264" s="68" t="s">
        <v>176</v>
      </c>
      <c r="E264" s="68" t="s">
        <v>177</v>
      </c>
      <c r="F264" s="67" t="s">
        <v>5</v>
      </c>
      <c r="G264" s="67" t="s">
        <v>9</v>
      </c>
      <c r="H264" s="67" t="s">
        <v>27</v>
      </c>
      <c r="I264" s="68" t="s">
        <v>179</v>
      </c>
      <c r="J264" s="67">
        <v>1</v>
      </c>
      <c r="K264" s="69" t="s">
        <v>395</v>
      </c>
      <c r="L264" s="67" t="s">
        <v>10</v>
      </c>
      <c r="M264" s="68" t="s">
        <v>84</v>
      </c>
      <c r="N264" s="67" t="s">
        <v>88</v>
      </c>
      <c r="O264" s="67"/>
      <c r="P264" s="65" t="s">
        <v>393</v>
      </c>
      <c r="Q264" s="66" t="s">
        <v>417</v>
      </c>
      <c r="R264" s="65"/>
      <c r="S264" s="65"/>
      <c r="T264" s="65"/>
      <c r="U264" s="65" t="s">
        <v>201</v>
      </c>
      <c r="V264" s="65"/>
    </row>
    <row r="265" spans="1:22" s="64" customFormat="1" ht="128.4" customHeight="1">
      <c r="A265" s="67" t="s">
        <v>416</v>
      </c>
      <c r="B265" s="67" t="s">
        <v>207</v>
      </c>
      <c r="C265" s="68" t="s">
        <v>160</v>
      </c>
      <c r="D265" s="68" t="s">
        <v>176</v>
      </c>
      <c r="E265" s="68" t="s">
        <v>177</v>
      </c>
      <c r="F265" s="67" t="s">
        <v>6</v>
      </c>
      <c r="G265" s="67" t="s">
        <v>9</v>
      </c>
      <c r="H265" s="67" t="s">
        <v>27</v>
      </c>
      <c r="I265" s="68" t="s">
        <v>179</v>
      </c>
      <c r="J265" s="67">
        <v>1</v>
      </c>
      <c r="K265" s="69" t="s">
        <v>395</v>
      </c>
      <c r="L265" s="67" t="s">
        <v>23</v>
      </c>
      <c r="M265" s="68" t="s">
        <v>84</v>
      </c>
      <c r="N265" s="67" t="s">
        <v>88</v>
      </c>
      <c r="O265" s="67"/>
      <c r="P265" s="65" t="s">
        <v>402</v>
      </c>
      <c r="Q265" s="66" t="s">
        <v>415</v>
      </c>
      <c r="R265" s="65" t="s">
        <v>391</v>
      </c>
      <c r="S265" s="65"/>
      <c r="T265" s="65" t="s">
        <v>390</v>
      </c>
      <c r="U265" s="65" t="s">
        <v>201</v>
      </c>
      <c r="V265" s="65"/>
    </row>
    <row r="266" spans="1:22" s="64" customFormat="1" ht="28.8">
      <c r="A266" s="67" t="s">
        <v>414</v>
      </c>
      <c r="B266" s="67" t="s">
        <v>207</v>
      </c>
      <c r="C266" s="68" t="s">
        <v>160</v>
      </c>
      <c r="D266" s="68" t="s">
        <v>176</v>
      </c>
      <c r="E266" s="68" t="s">
        <v>177</v>
      </c>
      <c r="F266" s="67" t="s">
        <v>7</v>
      </c>
      <c r="G266" s="67" t="s">
        <v>9</v>
      </c>
      <c r="H266" s="67" t="s">
        <v>27</v>
      </c>
      <c r="I266" s="68" t="s">
        <v>404</v>
      </c>
      <c r="J266" s="67">
        <v>1</v>
      </c>
      <c r="K266" s="69" t="s">
        <v>403</v>
      </c>
      <c r="L266" s="67" t="s">
        <v>10</v>
      </c>
      <c r="M266" s="68" t="s">
        <v>84</v>
      </c>
      <c r="N266" s="67" t="s">
        <v>88</v>
      </c>
      <c r="O266" s="67"/>
      <c r="P266" s="65" t="s">
        <v>393</v>
      </c>
      <c r="Q266" s="66" t="s">
        <v>413</v>
      </c>
      <c r="R266" s="65"/>
      <c r="S266" s="65"/>
      <c r="T266" s="65"/>
      <c r="U266" s="65" t="s">
        <v>201</v>
      </c>
      <c r="V266" s="65"/>
    </row>
    <row r="267" spans="1:22" s="64" customFormat="1" ht="28.8">
      <c r="A267" s="67" t="s">
        <v>412</v>
      </c>
      <c r="B267" s="67" t="s">
        <v>207</v>
      </c>
      <c r="C267" s="68" t="s">
        <v>160</v>
      </c>
      <c r="D267" s="68" t="s">
        <v>176</v>
      </c>
      <c r="E267" s="68" t="s">
        <v>177</v>
      </c>
      <c r="F267" s="67" t="s">
        <v>7</v>
      </c>
      <c r="G267" s="67" t="s">
        <v>9</v>
      </c>
      <c r="H267" s="67" t="s">
        <v>27</v>
      </c>
      <c r="I267" s="68" t="s">
        <v>404</v>
      </c>
      <c r="J267" s="67">
        <v>1</v>
      </c>
      <c r="K267" s="69" t="s">
        <v>403</v>
      </c>
      <c r="L267" s="67" t="s">
        <v>10</v>
      </c>
      <c r="M267" s="68" t="s">
        <v>84</v>
      </c>
      <c r="N267" s="67" t="s">
        <v>88</v>
      </c>
      <c r="O267" s="67"/>
      <c r="P267" s="65" t="s">
        <v>402</v>
      </c>
      <c r="Q267" s="66" t="s">
        <v>411</v>
      </c>
      <c r="R267" s="65"/>
      <c r="S267" s="65"/>
      <c r="T267" s="65"/>
      <c r="U267" s="65" t="s">
        <v>201</v>
      </c>
      <c r="V267" s="65"/>
    </row>
    <row r="268" spans="1:22" s="64" customFormat="1" ht="71.25" customHeight="1">
      <c r="A268" s="67" t="s">
        <v>410</v>
      </c>
      <c r="B268" s="67" t="s">
        <v>207</v>
      </c>
      <c r="C268" s="68" t="s">
        <v>160</v>
      </c>
      <c r="D268" s="68" t="s">
        <v>176</v>
      </c>
      <c r="E268" s="68" t="s">
        <v>177</v>
      </c>
      <c r="F268" s="67" t="s">
        <v>7</v>
      </c>
      <c r="G268" s="67" t="s">
        <v>9</v>
      </c>
      <c r="H268" s="67" t="s">
        <v>27</v>
      </c>
      <c r="I268" s="68" t="s">
        <v>396</v>
      </c>
      <c r="J268" s="67">
        <v>1</v>
      </c>
      <c r="K268" s="69" t="s">
        <v>395</v>
      </c>
      <c r="L268" s="67" t="s">
        <v>10</v>
      </c>
      <c r="M268" s="68" t="s">
        <v>84</v>
      </c>
      <c r="N268" s="67" t="s">
        <v>88</v>
      </c>
      <c r="O268" s="67"/>
      <c r="P268" s="65" t="s">
        <v>409</v>
      </c>
      <c r="Q268" s="66" t="s">
        <v>408</v>
      </c>
      <c r="R268" s="65"/>
      <c r="S268" s="65"/>
      <c r="T268" s="65"/>
      <c r="U268" s="65" t="s">
        <v>201</v>
      </c>
      <c r="V268" s="65"/>
    </row>
    <row r="269" spans="1:22" s="64" customFormat="1" ht="72">
      <c r="A269" s="67" t="s">
        <v>407</v>
      </c>
      <c r="B269" s="67" t="s">
        <v>207</v>
      </c>
      <c r="C269" s="68" t="s">
        <v>160</v>
      </c>
      <c r="D269" s="68" t="s">
        <v>176</v>
      </c>
      <c r="E269" s="68" t="s">
        <v>177</v>
      </c>
      <c r="F269" s="67" t="s">
        <v>5</v>
      </c>
      <c r="G269" s="67" t="s">
        <v>9</v>
      </c>
      <c r="H269" s="67" t="s">
        <v>27</v>
      </c>
      <c r="I269" s="68" t="s">
        <v>179</v>
      </c>
      <c r="J269" s="67">
        <v>1</v>
      </c>
      <c r="K269" s="69" t="s">
        <v>395</v>
      </c>
      <c r="L269" s="67" t="s">
        <v>10</v>
      </c>
      <c r="M269" s="68" t="s">
        <v>84</v>
      </c>
      <c r="N269" s="67" t="s">
        <v>88</v>
      </c>
      <c r="O269" s="67"/>
      <c r="P269" s="65" t="s">
        <v>399</v>
      </c>
      <c r="Q269" s="66" t="s">
        <v>406</v>
      </c>
      <c r="R269" s="65"/>
      <c r="S269" s="65"/>
      <c r="T269" s="65"/>
      <c r="U269" s="65" t="s">
        <v>201</v>
      </c>
      <c r="V269" s="65"/>
    </row>
    <row r="270" spans="1:22" s="64" customFormat="1" ht="28.8">
      <c r="A270" s="67" t="s">
        <v>405</v>
      </c>
      <c r="B270" s="67" t="s">
        <v>207</v>
      </c>
      <c r="C270" s="68" t="s">
        <v>160</v>
      </c>
      <c r="D270" s="68" t="s">
        <v>176</v>
      </c>
      <c r="E270" s="68" t="s">
        <v>177</v>
      </c>
      <c r="F270" s="67" t="s">
        <v>7</v>
      </c>
      <c r="G270" s="67" t="s">
        <v>9</v>
      </c>
      <c r="H270" s="67" t="s">
        <v>27</v>
      </c>
      <c r="I270" s="68" t="s">
        <v>404</v>
      </c>
      <c r="J270" s="67">
        <v>1</v>
      </c>
      <c r="K270" s="69" t="s">
        <v>403</v>
      </c>
      <c r="L270" s="67" t="s">
        <v>10</v>
      </c>
      <c r="M270" s="68" t="s">
        <v>84</v>
      </c>
      <c r="N270" s="67" t="s">
        <v>88</v>
      </c>
      <c r="O270" s="67"/>
      <c r="P270" s="65" t="s">
        <v>402</v>
      </c>
      <c r="Q270" s="66" t="s">
        <v>401</v>
      </c>
      <c r="R270" s="65"/>
      <c r="S270" s="65"/>
      <c r="T270" s="65"/>
      <c r="U270" s="65" t="s">
        <v>201</v>
      </c>
      <c r="V270" s="65"/>
    </row>
    <row r="271" spans="1:22" s="64" customFormat="1" ht="105" customHeight="1">
      <c r="A271" s="67" t="s">
        <v>400</v>
      </c>
      <c r="B271" s="67" t="s">
        <v>207</v>
      </c>
      <c r="C271" s="68" t="s">
        <v>160</v>
      </c>
      <c r="D271" s="68" t="s">
        <v>176</v>
      </c>
      <c r="E271" s="68" t="s">
        <v>177</v>
      </c>
      <c r="F271" s="67" t="s">
        <v>4</v>
      </c>
      <c r="G271" s="67" t="s">
        <v>9</v>
      </c>
      <c r="H271" s="67" t="s">
        <v>27</v>
      </c>
      <c r="I271" s="68" t="s">
        <v>179</v>
      </c>
      <c r="J271" s="67">
        <v>1</v>
      </c>
      <c r="K271" s="69" t="s">
        <v>395</v>
      </c>
      <c r="L271" s="67" t="s">
        <v>19</v>
      </c>
      <c r="M271" s="68" t="s">
        <v>84</v>
      </c>
      <c r="N271" s="67" t="s">
        <v>94</v>
      </c>
      <c r="O271" s="67"/>
      <c r="P271" s="65" t="s">
        <v>399</v>
      </c>
      <c r="Q271" s="66" t="s">
        <v>398</v>
      </c>
      <c r="R271" s="65"/>
      <c r="S271" s="65"/>
      <c r="T271" s="65"/>
      <c r="U271" s="65" t="s">
        <v>201</v>
      </c>
      <c r="V271" s="65"/>
    </row>
    <row r="272" spans="1:22" s="64" customFormat="1" ht="111" customHeight="1">
      <c r="A272" s="67" t="s">
        <v>397</v>
      </c>
      <c r="B272" s="67" t="s">
        <v>207</v>
      </c>
      <c r="C272" s="68" t="s">
        <v>160</v>
      </c>
      <c r="D272" s="68" t="s">
        <v>176</v>
      </c>
      <c r="E272" s="68" t="s">
        <v>177</v>
      </c>
      <c r="F272" s="67" t="s">
        <v>6</v>
      </c>
      <c r="G272" s="67" t="s">
        <v>9</v>
      </c>
      <c r="H272" s="67" t="s">
        <v>27</v>
      </c>
      <c r="I272" s="68" t="s">
        <v>396</v>
      </c>
      <c r="J272" s="67">
        <v>1</v>
      </c>
      <c r="K272" s="69" t="s">
        <v>395</v>
      </c>
      <c r="L272" s="67" t="s">
        <v>394</v>
      </c>
      <c r="M272" s="68" t="s">
        <v>84</v>
      </c>
      <c r="N272" s="67" t="s">
        <v>88</v>
      </c>
      <c r="O272" s="67"/>
      <c r="P272" s="65" t="s">
        <v>393</v>
      </c>
      <c r="Q272" s="66" t="s">
        <v>392</v>
      </c>
      <c r="R272" s="65" t="s">
        <v>391</v>
      </c>
      <c r="S272" s="65"/>
      <c r="T272" s="65" t="s">
        <v>390</v>
      </c>
      <c r="U272" s="65" t="s">
        <v>201</v>
      </c>
      <c r="V272" s="65"/>
    </row>
    <row r="273" spans="1:22" s="64" customFormat="1" ht="111.75" customHeight="1">
      <c r="A273" s="67" t="s">
        <v>389</v>
      </c>
      <c r="B273" s="67" t="s">
        <v>207</v>
      </c>
      <c r="C273" s="68" t="s">
        <v>160</v>
      </c>
      <c r="D273" s="68" t="s">
        <v>176</v>
      </c>
      <c r="E273" s="68" t="s">
        <v>180</v>
      </c>
      <c r="F273" s="67" t="s">
        <v>6</v>
      </c>
      <c r="G273" s="67" t="s">
        <v>9</v>
      </c>
      <c r="H273" s="67" t="s">
        <v>27</v>
      </c>
      <c r="I273" s="68" t="s">
        <v>381</v>
      </c>
      <c r="J273" s="67">
        <v>1</v>
      </c>
      <c r="K273" s="69" t="s">
        <v>345</v>
      </c>
      <c r="L273" s="67" t="s">
        <v>10</v>
      </c>
      <c r="M273" s="68" t="s">
        <v>84</v>
      </c>
      <c r="N273" s="67" t="s">
        <v>88</v>
      </c>
      <c r="O273" s="67"/>
      <c r="P273" s="65" t="s">
        <v>388</v>
      </c>
      <c r="Q273" s="66" t="s">
        <v>387</v>
      </c>
      <c r="R273" s="65"/>
      <c r="S273" s="65"/>
      <c r="T273" s="65"/>
      <c r="U273" s="65" t="s">
        <v>201</v>
      </c>
      <c r="V273" s="65"/>
    </row>
    <row r="274" spans="1:22" s="64" customFormat="1" ht="94.5" customHeight="1">
      <c r="A274" s="67" t="s">
        <v>386</v>
      </c>
      <c r="B274" s="67" t="s">
        <v>207</v>
      </c>
      <c r="C274" s="68" t="s">
        <v>160</v>
      </c>
      <c r="D274" s="68" t="s">
        <v>176</v>
      </c>
      <c r="E274" s="68" t="s">
        <v>180</v>
      </c>
      <c r="F274" s="67" t="s">
        <v>7</v>
      </c>
      <c r="G274" s="67" t="s">
        <v>9</v>
      </c>
      <c r="H274" s="67" t="s">
        <v>27</v>
      </c>
      <c r="I274" s="68" t="s">
        <v>381</v>
      </c>
      <c r="J274" s="67">
        <v>1</v>
      </c>
      <c r="K274" s="69" t="s">
        <v>345</v>
      </c>
      <c r="L274" s="67" t="s">
        <v>385</v>
      </c>
      <c r="M274" s="68" t="s">
        <v>84</v>
      </c>
      <c r="N274" s="67" t="s">
        <v>88</v>
      </c>
      <c r="O274" s="67"/>
      <c r="P274" s="65" t="s">
        <v>384</v>
      </c>
      <c r="Q274" s="66" t="s">
        <v>383</v>
      </c>
      <c r="R274" s="65"/>
      <c r="S274" s="65"/>
      <c r="T274" s="65"/>
      <c r="U274" s="65" t="s">
        <v>201</v>
      </c>
      <c r="V274" s="65"/>
    </row>
    <row r="275" spans="1:22" s="64" customFormat="1" ht="136.5" customHeight="1">
      <c r="A275" s="67" t="s">
        <v>382</v>
      </c>
      <c r="B275" s="67" t="s">
        <v>207</v>
      </c>
      <c r="C275" s="68" t="s">
        <v>160</v>
      </c>
      <c r="D275" s="68" t="s">
        <v>176</v>
      </c>
      <c r="E275" s="68" t="s">
        <v>180</v>
      </c>
      <c r="F275" s="67" t="s">
        <v>6</v>
      </c>
      <c r="G275" s="67" t="s">
        <v>9</v>
      </c>
      <c r="H275" s="67" t="s">
        <v>27</v>
      </c>
      <c r="I275" s="68" t="s">
        <v>381</v>
      </c>
      <c r="J275" s="67">
        <v>1</v>
      </c>
      <c r="K275" s="69" t="s">
        <v>345</v>
      </c>
      <c r="L275" s="67" t="s">
        <v>15</v>
      </c>
      <c r="M275" s="68" t="s">
        <v>84</v>
      </c>
      <c r="N275" s="67" t="s">
        <v>88</v>
      </c>
      <c r="O275" s="67"/>
      <c r="P275" s="65" t="s">
        <v>380</v>
      </c>
      <c r="Q275" s="66" t="s">
        <v>379</v>
      </c>
      <c r="R275" s="65"/>
      <c r="S275" s="65"/>
      <c r="T275" s="65"/>
      <c r="U275" s="65" t="s">
        <v>201</v>
      </c>
      <c r="V275" s="65"/>
    </row>
    <row r="276" spans="1:22" s="64" customFormat="1" ht="165.75" customHeight="1">
      <c r="A276" s="67" t="s">
        <v>378</v>
      </c>
      <c r="B276" s="67" t="s">
        <v>207</v>
      </c>
      <c r="C276" s="68" t="s">
        <v>160</v>
      </c>
      <c r="D276" s="68" t="s">
        <v>176</v>
      </c>
      <c r="E276" s="68" t="s">
        <v>180</v>
      </c>
      <c r="F276" s="67" t="s">
        <v>5</v>
      </c>
      <c r="G276" s="67" t="s">
        <v>9</v>
      </c>
      <c r="H276" s="67" t="s">
        <v>27</v>
      </c>
      <c r="I276" s="68" t="s">
        <v>377</v>
      </c>
      <c r="J276" s="67">
        <v>1</v>
      </c>
      <c r="K276" s="69" t="s">
        <v>345</v>
      </c>
      <c r="L276" s="67" t="s">
        <v>10</v>
      </c>
      <c r="M276" s="68" t="s">
        <v>84</v>
      </c>
      <c r="N276" s="67" t="s">
        <v>88</v>
      </c>
      <c r="O276" s="67"/>
      <c r="P276" s="65" t="s">
        <v>376</v>
      </c>
      <c r="Q276" s="66" t="s">
        <v>375</v>
      </c>
      <c r="R276" s="65"/>
      <c r="S276" s="65"/>
      <c r="T276" s="65"/>
      <c r="U276" s="65" t="s">
        <v>201</v>
      </c>
      <c r="V276" s="65"/>
    </row>
    <row r="277" spans="1:22" s="64" customFormat="1" ht="57.6">
      <c r="A277" s="67" t="s">
        <v>374</v>
      </c>
      <c r="B277" s="67" t="s">
        <v>207</v>
      </c>
      <c r="C277" s="68" t="s">
        <v>160</v>
      </c>
      <c r="D277" s="68" t="s">
        <v>176</v>
      </c>
      <c r="E277" s="68" t="s">
        <v>180</v>
      </c>
      <c r="F277" s="67" t="s">
        <v>6</v>
      </c>
      <c r="G277" s="67" t="s">
        <v>9</v>
      </c>
      <c r="H277" s="67" t="s">
        <v>27</v>
      </c>
      <c r="I277" s="68" t="s">
        <v>373</v>
      </c>
      <c r="J277" s="67">
        <v>1</v>
      </c>
      <c r="K277" s="69" t="s">
        <v>181</v>
      </c>
      <c r="L277" s="67" t="s">
        <v>10</v>
      </c>
      <c r="M277" s="68" t="s">
        <v>84</v>
      </c>
      <c r="N277" s="67" t="s">
        <v>88</v>
      </c>
      <c r="O277" s="67"/>
      <c r="P277" s="65" t="s">
        <v>372</v>
      </c>
      <c r="Q277" s="66" t="s">
        <v>371</v>
      </c>
      <c r="R277" s="65"/>
      <c r="S277" s="65"/>
      <c r="T277" s="65"/>
      <c r="U277" s="65" t="s">
        <v>201</v>
      </c>
      <c r="V277" s="65"/>
    </row>
    <row r="278" spans="1:22" s="64" customFormat="1" ht="116.25" customHeight="1">
      <c r="A278" s="67" t="s">
        <v>370</v>
      </c>
      <c r="B278" s="67" t="s">
        <v>207</v>
      </c>
      <c r="C278" s="68" t="s">
        <v>160</v>
      </c>
      <c r="D278" s="68" t="s">
        <v>176</v>
      </c>
      <c r="E278" s="68" t="s">
        <v>180</v>
      </c>
      <c r="F278" s="67" t="s">
        <v>6</v>
      </c>
      <c r="G278" s="67" t="s">
        <v>9</v>
      </c>
      <c r="H278" s="67" t="s">
        <v>27</v>
      </c>
      <c r="I278" s="68" t="s">
        <v>362</v>
      </c>
      <c r="J278" s="67">
        <v>1</v>
      </c>
      <c r="K278" s="69" t="s">
        <v>345</v>
      </c>
      <c r="L278" s="67" t="s">
        <v>10</v>
      </c>
      <c r="M278" s="68" t="s">
        <v>84</v>
      </c>
      <c r="N278" s="67" t="s">
        <v>88</v>
      </c>
      <c r="O278" s="67"/>
      <c r="P278" s="65" t="s">
        <v>369</v>
      </c>
      <c r="Q278" s="66" t="s">
        <v>368</v>
      </c>
      <c r="R278" s="65"/>
      <c r="S278" s="65"/>
      <c r="T278" s="65"/>
      <c r="U278" s="65" t="s">
        <v>201</v>
      </c>
      <c r="V278" s="65"/>
    </row>
    <row r="279" spans="1:22" s="64" customFormat="1" ht="132" customHeight="1">
      <c r="A279" s="67" t="s">
        <v>367</v>
      </c>
      <c r="B279" s="67" t="s">
        <v>207</v>
      </c>
      <c r="C279" s="68" t="s">
        <v>160</v>
      </c>
      <c r="D279" s="68" t="s">
        <v>176</v>
      </c>
      <c r="E279" s="68" t="s">
        <v>180</v>
      </c>
      <c r="F279" s="67" t="s">
        <v>5</v>
      </c>
      <c r="G279" s="67" t="s">
        <v>9</v>
      </c>
      <c r="H279" s="67" t="s">
        <v>27</v>
      </c>
      <c r="I279" s="68" t="s">
        <v>366</v>
      </c>
      <c r="J279" s="67">
        <v>1</v>
      </c>
      <c r="K279" s="69" t="s">
        <v>345</v>
      </c>
      <c r="L279" s="67" t="s">
        <v>15</v>
      </c>
      <c r="M279" s="68" t="s">
        <v>84</v>
      </c>
      <c r="N279" s="67" t="s">
        <v>88</v>
      </c>
      <c r="O279" s="67"/>
      <c r="P279" s="65" t="s">
        <v>365</v>
      </c>
      <c r="Q279" s="66" t="s">
        <v>364</v>
      </c>
      <c r="R279" s="65"/>
      <c r="S279" s="65"/>
      <c r="T279" s="65"/>
      <c r="U279" s="65" t="s">
        <v>201</v>
      </c>
      <c r="V279" s="65"/>
    </row>
    <row r="280" spans="1:22" s="64" customFormat="1" ht="161.25" customHeight="1">
      <c r="A280" s="67" t="s">
        <v>363</v>
      </c>
      <c r="B280" s="67" t="s">
        <v>207</v>
      </c>
      <c r="C280" s="68" t="s">
        <v>160</v>
      </c>
      <c r="D280" s="68" t="s">
        <v>176</v>
      </c>
      <c r="E280" s="68" t="s">
        <v>180</v>
      </c>
      <c r="F280" s="67" t="s">
        <v>7</v>
      </c>
      <c r="G280" s="67" t="s">
        <v>9</v>
      </c>
      <c r="H280" s="67" t="s">
        <v>27</v>
      </c>
      <c r="I280" s="68" t="s">
        <v>362</v>
      </c>
      <c r="J280" s="67">
        <v>1</v>
      </c>
      <c r="K280" s="69" t="s">
        <v>345</v>
      </c>
      <c r="L280" s="67" t="s">
        <v>10</v>
      </c>
      <c r="M280" s="68" t="s">
        <v>84</v>
      </c>
      <c r="N280" s="67" t="s">
        <v>88</v>
      </c>
      <c r="O280" s="67"/>
      <c r="P280" s="65" t="s">
        <v>361</v>
      </c>
      <c r="Q280" s="66" t="s">
        <v>360</v>
      </c>
      <c r="R280" s="65"/>
      <c r="S280" s="65"/>
      <c r="T280" s="65"/>
      <c r="U280" s="65" t="s">
        <v>201</v>
      </c>
      <c r="V280" s="65"/>
    </row>
    <row r="281" spans="1:22" s="64" customFormat="1" ht="87.75" customHeight="1">
      <c r="A281" s="67" t="s">
        <v>359</v>
      </c>
      <c r="B281" s="67" t="s">
        <v>207</v>
      </c>
      <c r="C281" s="68" t="s">
        <v>160</v>
      </c>
      <c r="D281" s="68" t="s">
        <v>176</v>
      </c>
      <c r="E281" s="68" t="s">
        <v>180</v>
      </c>
      <c r="F281" s="67" t="s">
        <v>6</v>
      </c>
      <c r="G281" s="67" t="s">
        <v>9</v>
      </c>
      <c r="H281" s="67" t="s">
        <v>27</v>
      </c>
      <c r="I281" s="68" t="s">
        <v>358</v>
      </c>
      <c r="J281" s="67">
        <v>1</v>
      </c>
      <c r="K281" s="69" t="s">
        <v>345</v>
      </c>
      <c r="L281" s="67" t="s">
        <v>10</v>
      </c>
      <c r="M281" s="68" t="s">
        <v>84</v>
      </c>
      <c r="N281" s="67" t="s">
        <v>88</v>
      </c>
      <c r="O281" s="67"/>
      <c r="P281" s="65" t="s">
        <v>357</v>
      </c>
      <c r="Q281" s="66" t="s">
        <v>356</v>
      </c>
      <c r="R281" s="65"/>
      <c r="S281" s="65"/>
      <c r="T281" s="65"/>
      <c r="U281" s="65" t="s">
        <v>201</v>
      </c>
      <c r="V281" s="65"/>
    </row>
    <row r="282" spans="1:22" s="64" customFormat="1" ht="126.75" customHeight="1">
      <c r="A282" s="67" t="s">
        <v>355</v>
      </c>
      <c r="B282" s="67" t="s">
        <v>207</v>
      </c>
      <c r="C282" s="68" t="s">
        <v>160</v>
      </c>
      <c r="D282" s="68" t="s">
        <v>176</v>
      </c>
      <c r="E282" s="68" t="s">
        <v>180</v>
      </c>
      <c r="F282" s="67" t="s">
        <v>6</v>
      </c>
      <c r="G282" s="67" t="s">
        <v>9</v>
      </c>
      <c r="H282" s="67" t="s">
        <v>27</v>
      </c>
      <c r="I282" s="68" t="s">
        <v>354</v>
      </c>
      <c r="J282" s="67">
        <v>1</v>
      </c>
      <c r="K282" s="69" t="s">
        <v>345</v>
      </c>
      <c r="L282" s="67" t="s">
        <v>10</v>
      </c>
      <c r="M282" s="68" t="s">
        <v>84</v>
      </c>
      <c r="N282" s="67" t="s">
        <v>88</v>
      </c>
      <c r="O282" s="67"/>
      <c r="P282" s="65" t="s">
        <v>353</v>
      </c>
      <c r="Q282" s="66" t="s">
        <v>352</v>
      </c>
      <c r="R282" s="65"/>
      <c r="S282" s="65"/>
      <c r="T282" s="65"/>
      <c r="U282" s="65" t="s">
        <v>201</v>
      </c>
      <c r="V282" s="65"/>
    </row>
    <row r="283" spans="1:22" s="64" customFormat="1" ht="125.25" customHeight="1">
      <c r="A283" s="67" t="s">
        <v>351</v>
      </c>
      <c r="B283" s="67" t="s">
        <v>207</v>
      </c>
      <c r="C283" s="68" t="s">
        <v>160</v>
      </c>
      <c r="D283" s="68" t="s">
        <v>176</v>
      </c>
      <c r="E283" s="68" t="s">
        <v>180</v>
      </c>
      <c r="F283" s="67" t="s">
        <v>5</v>
      </c>
      <c r="G283" s="67" t="s">
        <v>9</v>
      </c>
      <c r="H283" s="67" t="s">
        <v>27</v>
      </c>
      <c r="I283" s="68" t="s">
        <v>337</v>
      </c>
      <c r="J283" s="67">
        <v>1</v>
      </c>
      <c r="K283" s="69" t="s">
        <v>182</v>
      </c>
      <c r="L283" s="67" t="s">
        <v>350</v>
      </c>
      <c r="M283" s="68" t="s">
        <v>84</v>
      </c>
      <c r="N283" s="67" t="s">
        <v>88</v>
      </c>
      <c r="O283" s="67"/>
      <c r="P283" s="65" t="s">
        <v>349</v>
      </c>
      <c r="Q283" s="66" t="s">
        <v>348</v>
      </c>
      <c r="R283" s="65"/>
      <c r="S283" s="65"/>
      <c r="T283" s="65"/>
      <c r="U283" s="65" t="s">
        <v>201</v>
      </c>
      <c r="V283" s="65"/>
    </row>
    <row r="284" spans="1:22" s="64" customFormat="1" ht="106.5" customHeight="1">
      <c r="A284" s="67" t="s">
        <v>347</v>
      </c>
      <c r="B284" s="67" t="s">
        <v>207</v>
      </c>
      <c r="C284" s="68" t="s">
        <v>160</v>
      </c>
      <c r="D284" s="68" t="s">
        <v>176</v>
      </c>
      <c r="E284" s="68" t="s">
        <v>180</v>
      </c>
      <c r="F284" s="67" t="s">
        <v>7</v>
      </c>
      <c r="G284" s="67" t="s">
        <v>9</v>
      </c>
      <c r="H284" s="67" t="s">
        <v>27</v>
      </c>
      <c r="I284" s="68" t="s">
        <v>346</v>
      </c>
      <c r="J284" s="67">
        <v>1</v>
      </c>
      <c r="K284" s="69" t="s">
        <v>345</v>
      </c>
      <c r="L284" s="67" t="s">
        <v>10</v>
      </c>
      <c r="M284" s="68" t="s">
        <v>84</v>
      </c>
      <c r="N284" s="67" t="s">
        <v>88</v>
      </c>
      <c r="O284" s="67"/>
      <c r="P284" s="65" t="s">
        <v>344</v>
      </c>
      <c r="Q284" s="66" t="s">
        <v>343</v>
      </c>
      <c r="R284" s="65"/>
      <c r="S284" s="65"/>
      <c r="T284" s="65"/>
      <c r="U284" s="65" t="s">
        <v>201</v>
      </c>
      <c r="V284" s="65"/>
    </row>
    <row r="285" spans="1:22" s="64" customFormat="1" ht="57.6">
      <c r="A285" s="67" t="s">
        <v>342</v>
      </c>
      <c r="B285" s="67" t="s">
        <v>207</v>
      </c>
      <c r="C285" s="68" t="s">
        <v>160</v>
      </c>
      <c r="D285" s="68" t="s">
        <v>176</v>
      </c>
      <c r="E285" s="68" t="s">
        <v>180</v>
      </c>
      <c r="F285" s="67" t="s">
        <v>7</v>
      </c>
      <c r="G285" s="67" t="s">
        <v>9</v>
      </c>
      <c r="H285" s="67" t="s">
        <v>27</v>
      </c>
      <c r="I285" s="68" t="s">
        <v>341</v>
      </c>
      <c r="J285" s="67">
        <v>1</v>
      </c>
      <c r="K285" s="69" t="s">
        <v>164</v>
      </c>
      <c r="L285" s="67" t="s">
        <v>10</v>
      </c>
      <c r="M285" s="68" t="s">
        <v>84</v>
      </c>
      <c r="N285" s="67" t="s">
        <v>88</v>
      </c>
      <c r="O285" s="67"/>
      <c r="P285" s="65" t="s">
        <v>340</v>
      </c>
      <c r="Q285" s="66" t="s">
        <v>339</v>
      </c>
      <c r="R285" s="65"/>
      <c r="S285" s="65"/>
      <c r="T285" s="65"/>
      <c r="U285" s="65" t="s">
        <v>201</v>
      </c>
      <c r="V285" s="65"/>
    </row>
    <row r="286" spans="1:22" s="64" customFormat="1" ht="90.75" customHeight="1">
      <c r="A286" s="67" t="s">
        <v>338</v>
      </c>
      <c r="B286" s="67" t="s">
        <v>207</v>
      </c>
      <c r="C286" s="68" t="s">
        <v>160</v>
      </c>
      <c r="D286" s="68" t="s">
        <v>176</v>
      </c>
      <c r="E286" s="68" t="s">
        <v>180</v>
      </c>
      <c r="F286" s="67" t="s">
        <v>5</v>
      </c>
      <c r="G286" s="67" t="s">
        <v>9</v>
      </c>
      <c r="H286" s="67" t="s">
        <v>27</v>
      </c>
      <c r="I286" s="68" t="s">
        <v>337</v>
      </c>
      <c r="J286" s="67">
        <v>1</v>
      </c>
      <c r="K286" s="69" t="s">
        <v>182</v>
      </c>
      <c r="L286" s="67" t="s">
        <v>10</v>
      </c>
      <c r="M286" s="68" t="s">
        <v>84</v>
      </c>
      <c r="N286" s="67" t="s">
        <v>88</v>
      </c>
      <c r="O286" s="67"/>
      <c r="P286" s="65" t="s">
        <v>336</v>
      </c>
      <c r="Q286" s="66" t="s">
        <v>335</v>
      </c>
      <c r="R286" s="65"/>
      <c r="S286" s="65"/>
      <c r="T286" s="65"/>
      <c r="U286" s="65" t="s">
        <v>201</v>
      </c>
      <c r="V286" s="65"/>
    </row>
    <row r="287" spans="1:22" s="64" customFormat="1" ht="57.6">
      <c r="A287" s="67" t="s">
        <v>334</v>
      </c>
      <c r="B287" s="67" t="s">
        <v>207</v>
      </c>
      <c r="C287" s="68" t="s">
        <v>160</v>
      </c>
      <c r="D287" s="68" t="s">
        <v>161</v>
      </c>
      <c r="E287" s="68" t="s">
        <v>328</v>
      </c>
      <c r="F287" s="67" t="s">
        <v>7</v>
      </c>
      <c r="G287" s="67" t="s">
        <v>9</v>
      </c>
      <c r="H287" s="67" t="s">
        <v>27</v>
      </c>
      <c r="I287" s="68" t="s">
        <v>333</v>
      </c>
      <c r="J287" s="67">
        <v>1</v>
      </c>
      <c r="K287" s="69" t="s">
        <v>332</v>
      </c>
      <c r="L287" s="67" t="s">
        <v>10</v>
      </c>
      <c r="M287" s="68" t="s">
        <v>84</v>
      </c>
      <c r="N287" s="67" t="s">
        <v>88</v>
      </c>
      <c r="O287" s="67"/>
      <c r="P287" s="65" t="s">
        <v>331</v>
      </c>
      <c r="Q287" s="66" t="s">
        <v>330</v>
      </c>
      <c r="R287" s="65"/>
      <c r="S287" s="65"/>
      <c r="T287" s="65"/>
      <c r="U287" s="65" t="s">
        <v>201</v>
      </c>
      <c r="V287" s="65"/>
    </row>
    <row r="288" spans="1:22" s="64" customFormat="1" ht="43.2">
      <c r="A288" s="67" t="s">
        <v>329</v>
      </c>
      <c r="B288" s="67" t="s">
        <v>207</v>
      </c>
      <c r="C288" s="68" t="s">
        <v>160</v>
      </c>
      <c r="D288" s="68" t="s">
        <v>161</v>
      </c>
      <c r="E288" s="68" t="s">
        <v>328</v>
      </c>
      <c r="F288" s="67" t="s">
        <v>7</v>
      </c>
      <c r="G288" s="67" t="s">
        <v>9</v>
      </c>
      <c r="H288" s="67" t="s">
        <v>27</v>
      </c>
      <c r="I288" s="68" t="s">
        <v>327</v>
      </c>
      <c r="J288" s="67">
        <v>1</v>
      </c>
      <c r="K288" s="69" t="s">
        <v>91</v>
      </c>
      <c r="L288" s="67" t="s">
        <v>10</v>
      </c>
      <c r="M288" s="68" t="s">
        <v>84</v>
      </c>
      <c r="N288" s="67" t="s">
        <v>88</v>
      </c>
      <c r="O288" s="67"/>
      <c r="P288" s="65" t="s">
        <v>326</v>
      </c>
      <c r="Q288" s="66" t="s">
        <v>325</v>
      </c>
      <c r="R288" s="65"/>
      <c r="S288" s="65"/>
      <c r="T288" s="65"/>
      <c r="U288" s="65" t="s">
        <v>201</v>
      </c>
      <c r="V288" s="65"/>
    </row>
    <row r="289" spans="1:22" s="64" customFormat="1" ht="57.6">
      <c r="A289" s="67" t="s">
        <v>324</v>
      </c>
      <c r="B289" s="67" t="s">
        <v>207</v>
      </c>
      <c r="C289" s="68" t="s">
        <v>160</v>
      </c>
      <c r="D289" s="68" t="s">
        <v>161</v>
      </c>
      <c r="E289" s="68" t="s">
        <v>166</v>
      </c>
      <c r="F289" s="67" t="s">
        <v>6</v>
      </c>
      <c r="G289" s="67" t="s">
        <v>9</v>
      </c>
      <c r="H289" s="67" t="s">
        <v>27</v>
      </c>
      <c r="I289" s="68" t="s">
        <v>323</v>
      </c>
      <c r="J289" s="67">
        <v>1</v>
      </c>
      <c r="K289" s="69" t="s">
        <v>167</v>
      </c>
      <c r="L289" s="67" t="s">
        <v>10</v>
      </c>
      <c r="M289" s="68" t="s">
        <v>84</v>
      </c>
      <c r="N289" s="67" t="s">
        <v>88</v>
      </c>
      <c r="O289" s="67"/>
      <c r="P289" s="65" t="s">
        <v>322</v>
      </c>
      <c r="Q289" s="66" t="s">
        <v>321</v>
      </c>
      <c r="R289" s="65"/>
      <c r="S289" s="65"/>
      <c r="T289" s="65"/>
      <c r="U289" s="65" t="s">
        <v>201</v>
      </c>
      <c r="V289" s="65"/>
    </row>
    <row r="290" spans="1:22" s="64" customFormat="1" ht="94.5" customHeight="1">
      <c r="A290" s="67" t="s">
        <v>320</v>
      </c>
      <c r="B290" s="67" t="s">
        <v>207</v>
      </c>
      <c r="C290" s="68" t="s">
        <v>160</v>
      </c>
      <c r="D290" s="68" t="s">
        <v>161</v>
      </c>
      <c r="E290" s="68" t="s">
        <v>166</v>
      </c>
      <c r="F290" s="67" t="s">
        <v>7</v>
      </c>
      <c r="G290" s="67" t="s">
        <v>9</v>
      </c>
      <c r="H290" s="67" t="s">
        <v>27</v>
      </c>
      <c r="I290" s="68" t="s">
        <v>319</v>
      </c>
      <c r="J290" s="67">
        <v>1</v>
      </c>
      <c r="K290" s="69" t="s">
        <v>314</v>
      </c>
      <c r="L290" s="67" t="s">
        <v>10</v>
      </c>
      <c r="M290" s="68" t="s">
        <v>84</v>
      </c>
      <c r="N290" s="67" t="s">
        <v>88</v>
      </c>
      <c r="O290" s="67"/>
      <c r="P290" s="65" t="s">
        <v>318</v>
      </c>
      <c r="Q290" s="66" t="s">
        <v>317</v>
      </c>
      <c r="R290" s="66"/>
      <c r="S290" s="66"/>
      <c r="T290" s="65"/>
      <c r="U290" s="65" t="s">
        <v>201</v>
      </c>
      <c r="V290" s="66"/>
    </row>
    <row r="291" spans="1:22" s="64" customFormat="1" ht="86.4">
      <c r="A291" s="67" t="s">
        <v>316</v>
      </c>
      <c r="B291" s="67" t="s">
        <v>207</v>
      </c>
      <c r="C291" s="68" t="s">
        <v>160</v>
      </c>
      <c r="D291" s="68" t="s">
        <v>161</v>
      </c>
      <c r="E291" s="68" t="s">
        <v>166</v>
      </c>
      <c r="F291" s="67" t="s">
        <v>5</v>
      </c>
      <c r="G291" s="67" t="s">
        <v>9</v>
      </c>
      <c r="H291" s="67" t="s">
        <v>27</v>
      </c>
      <c r="I291" s="68" t="s">
        <v>315</v>
      </c>
      <c r="J291" s="67">
        <v>1</v>
      </c>
      <c r="K291" s="69" t="s">
        <v>314</v>
      </c>
      <c r="L291" s="67" t="s">
        <v>10</v>
      </c>
      <c r="M291" s="68" t="s">
        <v>84</v>
      </c>
      <c r="N291" s="67" t="s">
        <v>88</v>
      </c>
      <c r="O291" s="67"/>
      <c r="P291" s="65" t="s">
        <v>313</v>
      </c>
      <c r="Q291" s="66" t="s">
        <v>312</v>
      </c>
      <c r="R291" s="65"/>
      <c r="S291" s="65"/>
      <c r="T291" s="65"/>
      <c r="U291" s="65" t="s">
        <v>201</v>
      </c>
      <c r="V291" s="65"/>
    </row>
    <row r="292" spans="1:22" s="64" customFormat="1" ht="43.2">
      <c r="A292" s="67" t="s">
        <v>311</v>
      </c>
      <c r="B292" s="67" t="s">
        <v>207</v>
      </c>
      <c r="C292" s="68" t="s">
        <v>160</v>
      </c>
      <c r="D292" s="68" t="s">
        <v>161</v>
      </c>
      <c r="E292" s="68" t="s">
        <v>162</v>
      </c>
      <c r="F292" s="67" t="s">
        <v>7</v>
      </c>
      <c r="G292" s="67" t="s">
        <v>9</v>
      </c>
      <c r="H292" s="67" t="s">
        <v>27</v>
      </c>
      <c r="I292" s="68" t="s">
        <v>310</v>
      </c>
      <c r="J292" s="67">
        <v>1</v>
      </c>
      <c r="K292" s="69" t="s">
        <v>167</v>
      </c>
      <c r="L292" s="67" t="s">
        <v>10</v>
      </c>
      <c r="M292" s="68" t="s">
        <v>84</v>
      </c>
      <c r="N292" s="67" t="s">
        <v>88</v>
      </c>
      <c r="O292" s="67"/>
      <c r="P292" s="65" t="s">
        <v>309</v>
      </c>
      <c r="Q292" s="66" t="s">
        <v>308</v>
      </c>
      <c r="R292" s="65"/>
      <c r="S292" s="65"/>
      <c r="T292" s="65"/>
      <c r="U292" s="65" t="s">
        <v>201</v>
      </c>
      <c r="V292" s="65"/>
    </row>
    <row r="293" spans="1:22" s="64" customFormat="1" ht="43.2">
      <c r="A293" s="67" t="s">
        <v>307</v>
      </c>
      <c r="B293" s="67" t="s">
        <v>207</v>
      </c>
      <c r="C293" s="68" t="s">
        <v>160</v>
      </c>
      <c r="D293" s="68" t="s">
        <v>161</v>
      </c>
      <c r="E293" s="68" t="s">
        <v>162</v>
      </c>
      <c r="F293" s="67" t="s">
        <v>7</v>
      </c>
      <c r="G293" s="67" t="s">
        <v>9</v>
      </c>
      <c r="H293" s="67" t="s">
        <v>27</v>
      </c>
      <c r="I293" s="68" t="s">
        <v>304</v>
      </c>
      <c r="J293" s="67">
        <v>1</v>
      </c>
      <c r="K293" s="69" t="s">
        <v>165</v>
      </c>
      <c r="L293" s="67" t="s">
        <v>10</v>
      </c>
      <c r="M293" s="68" t="s">
        <v>84</v>
      </c>
      <c r="N293" s="67" t="s">
        <v>88</v>
      </c>
      <c r="O293" s="67"/>
      <c r="P293" s="65" t="s">
        <v>306</v>
      </c>
      <c r="Q293" s="66" t="s">
        <v>302</v>
      </c>
      <c r="R293" s="65"/>
      <c r="S293" s="65"/>
      <c r="T293" s="65"/>
      <c r="U293" s="65" t="s">
        <v>201</v>
      </c>
      <c r="V293" s="65"/>
    </row>
    <row r="294" spans="1:22" s="64" customFormat="1" ht="43.2">
      <c r="A294" s="67" t="s">
        <v>305</v>
      </c>
      <c r="B294" s="67" t="s">
        <v>207</v>
      </c>
      <c r="C294" s="68" t="s">
        <v>160</v>
      </c>
      <c r="D294" s="68" t="s">
        <v>161</v>
      </c>
      <c r="E294" s="68" t="s">
        <v>162</v>
      </c>
      <c r="F294" s="67" t="s">
        <v>7</v>
      </c>
      <c r="G294" s="67" t="s">
        <v>9</v>
      </c>
      <c r="H294" s="67" t="s">
        <v>27</v>
      </c>
      <c r="I294" s="68" t="s">
        <v>304</v>
      </c>
      <c r="J294" s="67">
        <v>1</v>
      </c>
      <c r="K294" s="69" t="s">
        <v>165</v>
      </c>
      <c r="L294" s="67" t="s">
        <v>10</v>
      </c>
      <c r="M294" s="68" t="s">
        <v>84</v>
      </c>
      <c r="N294" s="67" t="s">
        <v>88</v>
      </c>
      <c r="O294" s="67"/>
      <c r="P294" s="65" t="s">
        <v>303</v>
      </c>
      <c r="Q294" s="66" t="s">
        <v>302</v>
      </c>
      <c r="R294" s="65"/>
      <c r="S294" s="65"/>
      <c r="T294" s="65"/>
      <c r="U294" s="65" t="s">
        <v>201</v>
      </c>
      <c r="V294" s="65"/>
    </row>
    <row r="295" spans="1:22" s="64" customFormat="1" ht="43.2">
      <c r="A295" s="67" t="s">
        <v>301</v>
      </c>
      <c r="B295" s="67" t="s">
        <v>207</v>
      </c>
      <c r="C295" s="68" t="s">
        <v>160</v>
      </c>
      <c r="D295" s="68" t="s">
        <v>161</v>
      </c>
      <c r="E295" s="68" t="s">
        <v>162</v>
      </c>
      <c r="F295" s="67" t="s">
        <v>7</v>
      </c>
      <c r="G295" s="67" t="s">
        <v>9</v>
      </c>
      <c r="H295" s="67" t="s">
        <v>27</v>
      </c>
      <c r="I295" s="68" t="s">
        <v>300</v>
      </c>
      <c r="J295" s="67">
        <v>1</v>
      </c>
      <c r="K295" s="69" t="s">
        <v>167</v>
      </c>
      <c r="L295" s="67" t="s">
        <v>10</v>
      </c>
      <c r="M295" s="68" t="s">
        <v>84</v>
      </c>
      <c r="N295" s="67" t="s">
        <v>88</v>
      </c>
      <c r="O295" s="67"/>
      <c r="P295" s="65" t="s">
        <v>299</v>
      </c>
      <c r="Q295" s="66" t="s">
        <v>298</v>
      </c>
      <c r="R295" s="65"/>
      <c r="S295" s="65"/>
      <c r="T295" s="65"/>
      <c r="U295" s="65" t="s">
        <v>201</v>
      </c>
      <c r="V295" s="65"/>
    </row>
    <row r="296" spans="1:22" s="64" customFormat="1" ht="52.5" customHeight="1">
      <c r="A296" s="67" t="s">
        <v>297</v>
      </c>
      <c r="B296" s="67" t="s">
        <v>207</v>
      </c>
      <c r="C296" s="68" t="s">
        <v>160</v>
      </c>
      <c r="D296" s="68" t="s">
        <v>161</v>
      </c>
      <c r="E296" s="68" t="s">
        <v>162</v>
      </c>
      <c r="F296" s="67" t="s">
        <v>7</v>
      </c>
      <c r="G296" s="67" t="s">
        <v>9</v>
      </c>
      <c r="H296" s="67" t="s">
        <v>27</v>
      </c>
      <c r="I296" s="68" t="s">
        <v>296</v>
      </c>
      <c r="J296" s="67">
        <v>1</v>
      </c>
      <c r="K296" s="69" t="s">
        <v>91</v>
      </c>
      <c r="L296" s="67" t="s">
        <v>10</v>
      </c>
      <c r="M296" s="68" t="s">
        <v>84</v>
      </c>
      <c r="N296" s="67" t="s">
        <v>88</v>
      </c>
      <c r="O296" s="67"/>
      <c r="P296" s="65" t="s">
        <v>295</v>
      </c>
      <c r="Q296" s="66" t="s">
        <v>294</v>
      </c>
      <c r="R296" s="65"/>
      <c r="S296" s="65"/>
      <c r="T296" s="65"/>
      <c r="U296" s="65" t="s">
        <v>201</v>
      </c>
      <c r="V296" s="65"/>
    </row>
    <row r="297" spans="1:22" s="64" customFormat="1" ht="43.2">
      <c r="A297" s="67" t="s">
        <v>293</v>
      </c>
      <c r="B297" s="67" t="s">
        <v>207</v>
      </c>
      <c r="C297" s="68" t="s">
        <v>160</v>
      </c>
      <c r="D297" s="68" t="s">
        <v>161</v>
      </c>
      <c r="E297" s="68" t="s">
        <v>162</v>
      </c>
      <c r="F297" s="67" t="s">
        <v>4</v>
      </c>
      <c r="G297" s="67" t="s">
        <v>9</v>
      </c>
      <c r="H297" s="67" t="s">
        <v>27</v>
      </c>
      <c r="I297" s="68" t="s">
        <v>163</v>
      </c>
      <c r="J297" s="67">
        <v>1</v>
      </c>
      <c r="K297" s="69" t="s">
        <v>167</v>
      </c>
      <c r="L297" s="67" t="s">
        <v>10</v>
      </c>
      <c r="M297" s="68" t="s">
        <v>84</v>
      </c>
      <c r="N297" s="67" t="s">
        <v>94</v>
      </c>
      <c r="O297" s="67"/>
      <c r="P297" s="65" t="s">
        <v>292</v>
      </c>
      <c r="Q297" s="66" t="s">
        <v>291</v>
      </c>
      <c r="R297" s="65"/>
      <c r="S297" s="65"/>
      <c r="T297" s="65"/>
      <c r="U297" s="65" t="s">
        <v>201</v>
      </c>
      <c r="V297" s="65"/>
    </row>
    <row r="298" spans="1:22" s="64" customFormat="1" ht="43.2">
      <c r="A298" s="67" t="s">
        <v>290</v>
      </c>
      <c r="B298" s="67" t="s">
        <v>207</v>
      </c>
      <c r="C298" s="68" t="s">
        <v>160</v>
      </c>
      <c r="D298" s="68" t="s">
        <v>161</v>
      </c>
      <c r="E298" s="68" t="s">
        <v>162</v>
      </c>
      <c r="F298" s="67" t="s">
        <v>6</v>
      </c>
      <c r="G298" s="67" t="s">
        <v>9</v>
      </c>
      <c r="H298" s="67" t="s">
        <v>27</v>
      </c>
      <c r="I298" s="68" t="s">
        <v>289</v>
      </c>
      <c r="J298" s="67">
        <v>1</v>
      </c>
      <c r="K298" s="69" t="s">
        <v>167</v>
      </c>
      <c r="L298" s="67" t="s">
        <v>10</v>
      </c>
      <c r="M298" s="68" t="s">
        <v>84</v>
      </c>
      <c r="N298" s="67" t="s">
        <v>88</v>
      </c>
      <c r="O298" s="67"/>
      <c r="P298" s="65" t="s">
        <v>288</v>
      </c>
      <c r="Q298" s="66" t="s">
        <v>287</v>
      </c>
      <c r="R298" s="65"/>
      <c r="S298" s="65"/>
      <c r="T298" s="65"/>
      <c r="U298" s="65" t="s">
        <v>201</v>
      </c>
      <c r="V298" s="65"/>
    </row>
    <row r="299" spans="1:22" s="64" customFormat="1" ht="124.5" customHeight="1">
      <c r="A299" s="67" t="s">
        <v>286</v>
      </c>
      <c r="B299" s="67" t="s">
        <v>207</v>
      </c>
      <c r="C299" s="68"/>
      <c r="D299" s="68" t="s">
        <v>183</v>
      </c>
      <c r="E299" s="68" t="s">
        <v>285</v>
      </c>
      <c r="F299" s="67" t="s">
        <v>7</v>
      </c>
      <c r="G299" s="67" t="s">
        <v>9</v>
      </c>
      <c r="H299" s="67" t="s">
        <v>27</v>
      </c>
      <c r="I299" s="68" t="s">
        <v>284</v>
      </c>
      <c r="J299" s="67">
        <v>1</v>
      </c>
      <c r="K299" s="69" t="s">
        <v>283</v>
      </c>
      <c r="L299" s="67" t="s">
        <v>10</v>
      </c>
      <c r="M299" s="68" t="s">
        <v>84</v>
      </c>
      <c r="N299" s="67" t="s">
        <v>88</v>
      </c>
      <c r="O299" s="67"/>
      <c r="P299" s="66" t="s">
        <v>282</v>
      </c>
      <c r="Q299" s="66" t="s">
        <v>281</v>
      </c>
      <c r="R299" s="65" t="s">
        <v>202</v>
      </c>
      <c r="S299" s="65"/>
      <c r="T299" s="65" t="s">
        <v>241</v>
      </c>
      <c r="U299" s="65" t="s">
        <v>201</v>
      </c>
      <c r="V299" s="65"/>
    </row>
    <row r="300" spans="1:22" s="64" customFormat="1" ht="72">
      <c r="A300" s="67" t="s">
        <v>280</v>
      </c>
      <c r="B300" s="67" t="s">
        <v>207</v>
      </c>
      <c r="C300" s="68"/>
      <c r="D300" s="68" t="s">
        <v>183</v>
      </c>
      <c r="E300" s="68" t="s">
        <v>279</v>
      </c>
      <c r="F300" s="67" t="s">
        <v>6</v>
      </c>
      <c r="G300" s="67" t="s">
        <v>9</v>
      </c>
      <c r="H300" s="67" t="s">
        <v>27</v>
      </c>
      <c r="I300" s="68" t="s">
        <v>278</v>
      </c>
      <c r="J300" s="67">
        <v>1</v>
      </c>
      <c r="K300" s="69" t="s">
        <v>277</v>
      </c>
      <c r="L300" s="67" t="s">
        <v>10</v>
      </c>
      <c r="M300" s="68" t="s">
        <v>84</v>
      </c>
      <c r="N300" s="67" t="s">
        <v>88</v>
      </c>
      <c r="O300" s="67"/>
      <c r="P300" s="65" t="s">
        <v>276</v>
      </c>
      <c r="Q300" s="66" t="s">
        <v>275</v>
      </c>
      <c r="R300" s="65" t="s">
        <v>202</v>
      </c>
      <c r="S300" s="65"/>
      <c r="T300" s="65" t="s">
        <v>241</v>
      </c>
      <c r="U300" s="65" t="s">
        <v>201</v>
      </c>
      <c r="V300" s="65"/>
    </row>
    <row r="301" spans="1:22" s="64" customFormat="1" ht="129.75" customHeight="1">
      <c r="A301" s="67" t="s">
        <v>274</v>
      </c>
      <c r="B301" s="67" t="s">
        <v>207</v>
      </c>
      <c r="C301" s="68"/>
      <c r="D301" s="68" t="s">
        <v>183</v>
      </c>
      <c r="E301" s="68" t="s">
        <v>184</v>
      </c>
      <c r="F301" s="67" t="s">
        <v>4</v>
      </c>
      <c r="G301" s="67" t="s">
        <v>9</v>
      </c>
      <c r="H301" s="67" t="s">
        <v>27</v>
      </c>
      <c r="I301" s="68" t="s">
        <v>187</v>
      </c>
      <c r="J301" s="67">
        <v>1</v>
      </c>
      <c r="K301" s="69" t="s">
        <v>186</v>
      </c>
      <c r="L301" s="67" t="s">
        <v>21</v>
      </c>
      <c r="M301" s="68" t="s">
        <v>84</v>
      </c>
      <c r="N301" s="67" t="s">
        <v>94</v>
      </c>
      <c r="O301" s="67"/>
      <c r="P301" s="65" t="s">
        <v>247</v>
      </c>
      <c r="Q301" s="66" t="s">
        <v>273</v>
      </c>
      <c r="R301" s="65" t="s">
        <v>202</v>
      </c>
      <c r="S301" s="65"/>
      <c r="T301" s="65" t="s">
        <v>241</v>
      </c>
      <c r="U301" s="65" t="s">
        <v>201</v>
      </c>
      <c r="V301" s="65"/>
    </row>
    <row r="302" spans="1:22" s="64" customFormat="1" ht="57.6">
      <c r="A302" s="67" t="s">
        <v>272</v>
      </c>
      <c r="B302" s="67" t="s">
        <v>207</v>
      </c>
      <c r="C302" s="68"/>
      <c r="D302" s="68" t="s">
        <v>183</v>
      </c>
      <c r="E302" s="68" t="s">
        <v>184</v>
      </c>
      <c r="F302" s="67" t="s">
        <v>4</v>
      </c>
      <c r="G302" s="67" t="s">
        <v>9</v>
      </c>
      <c r="H302" s="67" t="s">
        <v>27</v>
      </c>
      <c r="I302" s="68" t="s">
        <v>271</v>
      </c>
      <c r="J302" s="67">
        <v>1</v>
      </c>
      <c r="K302" s="69" t="s">
        <v>186</v>
      </c>
      <c r="L302" s="67" t="s">
        <v>14</v>
      </c>
      <c r="M302" s="68" t="s">
        <v>84</v>
      </c>
      <c r="N302" s="67" t="s">
        <v>94</v>
      </c>
      <c r="O302" s="67" t="s">
        <v>102</v>
      </c>
      <c r="P302" s="65" t="s">
        <v>247</v>
      </c>
      <c r="Q302" s="66" t="s">
        <v>270</v>
      </c>
      <c r="R302" s="65" t="s">
        <v>202</v>
      </c>
      <c r="S302" s="65"/>
      <c r="T302" s="65" t="s">
        <v>241</v>
      </c>
      <c r="U302" s="65" t="s">
        <v>201</v>
      </c>
      <c r="V302" s="65"/>
    </row>
    <row r="303" spans="1:22" s="64" customFormat="1" ht="72">
      <c r="A303" s="67" t="s">
        <v>269</v>
      </c>
      <c r="B303" s="67" t="s">
        <v>207</v>
      </c>
      <c r="C303" s="68"/>
      <c r="D303" s="68" t="s">
        <v>183</v>
      </c>
      <c r="E303" s="68" t="s">
        <v>184</v>
      </c>
      <c r="F303" s="67" t="s">
        <v>5</v>
      </c>
      <c r="G303" s="67" t="s">
        <v>9</v>
      </c>
      <c r="H303" s="67" t="s">
        <v>27</v>
      </c>
      <c r="I303" s="68" t="s">
        <v>248</v>
      </c>
      <c r="J303" s="67">
        <v>1</v>
      </c>
      <c r="K303" s="69" t="s">
        <v>186</v>
      </c>
      <c r="L303" s="67" t="s">
        <v>10</v>
      </c>
      <c r="M303" s="68" t="s">
        <v>84</v>
      </c>
      <c r="N303" s="67" t="s">
        <v>88</v>
      </c>
      <c r="O303" s="67" t="s">
        <v>102</v>
      </c>
      <c r="P303" s="65" t="s">
        <v>247</v>
      </c>
      <c r="Q303" s="66" t="s">
        <v>268</v>
      </c>
      <c r="R303" s="65" t="s">
        <v>202</v>
      </c>
      <c r="S303" s="65"/>
      <c r="T303" s="65" t="s">
        <v>241</v>
      </c>
      <c r="U303" s="65" t="s">
        <v>201</v>
      </c>
      <c r="V303" s="65"/>
    </row>
    <row r="304" spans="1:22" s="64" customFormat="1" ht="100.8">
      <c r="A304" s="67" t="s">
        <v>267</v>
      </c>
      <c r="B304" s="67" t="s">
        <v>207</v>
      </c>
      <c r="C304" s="68"/>
      <c r="D304" s="68" t="s">
        <v>183</v>
      </c>
      <c r="E304" s="68" t="s">
        <v>184</v>
      </c>
      <c r="F304" s="67" t="s">
        <v>6</v>
      </c>
      <c r="G304" s="67" t="s">
        <v>9</v>
      </c>
      <c r="H304" s="67" t="s">
        <v>27</v>
      </c>
      <c r="I304" s="68" t="s">
        <v>266</v>
      </c>
      <c r="J304" s="67">
        <v>1</v>
      </c>
      <c r="K304" s="69" t="s">
        <v>261</v>
      </c>
      <c r="L304" s="67" t="s">
        <v>10</v>
      </c>
      <c r="M304" s="68" t="s">
        <v>84</v>
      </c>
      <c r="N304" s="67" t="s">
        <v>88</v>
      </c>
      <c r="O304" s="67"/>
      <c r="P304" s="65" t="s">
        <v>265</v>
      </c>
      <c r="Q304" s="66" t="s">
        <v>264</v>
      </c>
      <c r="R304" s="65" t="s">
        <v>202</v>
      </c>
      <c r="S304" s="65"/>
      <c r="T304" s="65" t="s">
        <v>241</v>
      </c>
      <c r="U304" s="65" t="s">
        <v>201</v>
      </c>
      <c r="V304" s="65"/>
    </row>
    <row r="305" spans="1:22" s="64" customFormat="1" ht="57.6">
      <c r="A305" s="67" t="s">
        <v>263</v>
      </c>
      <c r="B305" s="67" t="s">
        <v>207</v>
      </c>
      <c r="C305" s="68"/>
      <c r="D305" s="68" t="s">
        <v>183</v>
      </c>
      <c r="E305" s="68" t="s">
        <v>184</v>
      </c>
      <c r="F305" s="67" t="s">
        <v>7</v>
      </c>
      <c r="G305" s="67" t="s">
        <v>9</v>
      </c>
      <c r="H305" s="67" t="s">
        <v>27</v>
      </c>
      <c r="I305" s="68" t="s">
        <v>262</v>
      </c>
      <c r="J305" s="67">
        <v>1</v>
      </c>
      <c r="K305" s="69" t="s">
        <v>261</v>
      </c>
      <c r="L305" s="67" t="s">
        <v>10</v>
      </c>
      <c r="M305" s="68" t="s">
        <v>84</v>
      </c>
      <c r="N305" s="67" t="s">
        <v>88</v>
      </c>
      <c r="O305" s="67"/>
      <c r="P305" s="65" t="s">
        <v>260</v>
      </c>
      <c r="Q305" s="66" t="s">
        <v>259</v>
      </c>
      <c r="R305" s="65" t="s">
        <v>202</v>
      </c>
      <c r="S305" s="65"/>
      <c r="T305" s="65" t="s">
        <v>241</v>
      </c>
      <c r="U305" s="65" t="s">
        <v>201</v>
      </c>
      <c r="V305" s="65"/>
    </row>
    <row r="306" spans="1:22" s="64" customFormat="1" ht="87" customHeight="1">
      <c r="A306" s="67" t="s">
        <v>258</v>
      </c>
      <c r="B306" s="67" t="s">
        <v>207</v>
      </c>
      <c r="C306" s="68"/>
      <c r="D306" s="68" t="s">
        <v>183</v>
      </c>
      <c r="E306" s="68" t="s">
        <v>184</v>
      </c>
      <c r="F306" s="67" t="s">
        <v>6</v>
      </c>
      <c r="G306" s="67" t="s">
        <v>9</v>
      </c>
      <c r="H306" s="67" t="s">
        <v>27</v>
      </c>
      <c r="I306" s="68" t="s">
        <v>257</v>
      </c>
      <c r="J306" s="67">
        <v>1</v>
      </c>
      <c r="K306" s="69" t="s">
        <v>256</v>
      </c>
      <c r="L306" s="67" t="s">
        <v>10</v>
      </c>
      <c r="M306" s="68" t="s">
        <v>84</v>
      </c>
      <c r="N306" s="67" t="s">
        <v>88</v>
      </c>
      <c r="O306" s="67"/>
      <c r="P306" s="65" t="s">
        <v>255</v>
      </c>
      <c r="Q306" s="66" t="s">
        <v>254</v>
      </c>
      <c r="R306" s="65" t="s">
        <v>202</v>
      </c>
      <c r="S306" s="65"/>
      <c r="T306" s="65" t="s">
        <v>241</v>
      </c>
      <c r="U306" s="65" t="s">
        <v>201</v>
      </c>
      <c r="V306" s="65"/>
    </row>
    <row r="307" spans="1:22" s="64" customFormat="1" ht="43.2">
      <c r="A307" s="67" t="s">
        <v>253</v>
      </c>
      <c r="B307" s="67" t="s">
        <v>207</v>
      </c>
      <c r="C307" s="68"/>
      <c r="D307" s="68" t="s">
        <v>183</v>
      </c>
      <c r="E307" s="68" t="s">
        <v>184</v>
      </c>
      <c r="F307" s="67" t="s">
        <v>70</v>
      </c>
      <c r="G307" s="67" t="s">
        <v>9</v>
      </c>
      <c r="H307" s="67" t="s">
        <v>72</v>
      </c>
      <c r="I307" s="68" t="s">
        <v>252</v>
      </c>
      <c r="J307" s="67">
        <v>1</v>
      </c>
      <c r="K307" s="69" t="s">
        <v>186</v>
      </c>
      <c r="L307" s="67" t="s">
        <v>14</v>
      </c>
      <c r="M307" s="68" t="s">
        <v>84</v>
      </c>
      <c r="N307" s="67" t="s">
        <v>90</v>
      </c>
      <c r="O307" s="67"/>
      <c r="P307" s="65" t="s">
        <v>251</v>
      </c>
      <c r="Q307" s="66" t="s">
        <v>250</v>
      </c>
      <c r="R307" s="65" t="s">
        <v>202</v>
      </c>
      <c r="S307" s="65"/>
      <c r="T307" s="65" t="s">
        <v>241</v>
      </c>
      <c r="U307" s="65" t="s">
        <v>201</v>
      </c>
      <c r="V307" s="65"/>
    </row>
    <row r="308" spans="1:22" s="64" customFormat="1" ht="90" customHeight="1">
      <c r="A308" s="67" t="s">
        <v>249</v>
      </c>
      <c r="B308" s="67" t="s">
        <v>207</v>
      </c>
      <c r="C308" s="68"/>
      <c r="D308" s="68" t="s">
        <v>183</v>
      </c>
      <c r="E308" s="68" t="s">
        <v>184</v>
      </c>
      <c r="F308" s="67" t="s">
        <v>6</v>
      </c>
      <c r="G308" s="67" t="s">
        <v>9</v>
      </c>
      <c r="H308" s="67" t="s">
        <v>27</v>
      </c>
      <c r="I308" s="68" t="s">
        <v>248</v>
      </c>
      <c r="J308" s="67">
        <v>1</v>
      </c>
      <c r="K308" s="69" t="s">
        <v>186</v>
      </c>
      <c r="L308" s="67" t="s">
        <v>21</v>
      </c>
      <c r="M308" s="68" t="s">
        <v>84</v>
      </c>
      <c r="N308" s="67" t="s">
        <v>88</v>
      </c>
      <c r="O308" s="67"/>
      <c r="P308" s="65" t="s">
        <v>247</v>
      </c>
      <c r="Q308" s="66" t="s">
        <v>246</v>
      </c>
      <c r="R308" s="65" t="s">
        <v>202</v>
      </c>
      <c r="S308" s="65"/>
      <c r="T308" s="65" t="s">
        <v>241</v>
      </c>
      <c r="U308" s="65" t="s">
        <v>201</v>
      </c>
      <c r="V308" s="65"/>
    </row>
    <row r="309" spans="1:22" s="64" customFormat="1" ht="43.2">
      <c r="A309" s="67" t="s">
        <v>245</v>
      </c>
      <c r="B309" s="67" t="s">
        <v>207</v>
      </c>
      <c r="C309" s="68"/>
      <c r="D309" s="68" t="s">
        <v>183</v>
      </c>
      <c r="E309" s="68" t="s">
        <v>184</v>
      </c>
      <c r="F309" s="67" t="s">
        <v>6</v>
      </c>
      <c r="G309" s="67" t="s">
        <v>9</v>
      </c>
      <c r="H309" s="67" t="s">
        <v>27</v>
      </c>
      <c r="I309" s="68" t="s">
        <v>244</v>
      </c>
      <c r="J309" s="67">
        <v>1</v>
      </c>
      <c r="K309" s="69" t="s">
        <v>185</v>
      </c>
      <c r="L309" s="67" t="s">
        <v>10</v>
      </c>
      <c r="M309" s="68" t="s">
        <v>84</v>
      </c>
      <c r="N309" s="67" t="s">
        <v>88</v>
      </c>
      <c r="O309" s="67"/>
      <c r="P309" s="65" t="s">
        <v>243</v>
      </c>
      <c r="Q309" s="66" t="s">
        <v>242</v>
      </c>
      <c r="R309" s="65" t="s">
        <v>202</v>
      </c>
      <c r="S309" s="65"/>
      <c r="T309" s="65" t="s">
        <v>241</v>
      </c>
      <c r="U309" s="65" t="s">
        <v>201</v>
      </c>
      <c r="V309" s="65"/>
    </row>
    <row r="310" spans="1:22" s="64" customFormat="1" ht="113.25" customHeight="1">
      <c r="A310" s="67" t="s">
        <v>240</v>
      </c>
      <c r="B310" s="67" t="s">
        <v>207</v>
      </c>
      <c r="C310" s="68" t="s">
        <v>45</v>
      </c>
      <c r="D310" s="68" t="s">
        <v>239</v>
      </c>
      <c r="E310" s="68" t="s">
        <v>45</v>
      </c>
      <c r="F310" s="67" t="s">
        <v>5</v>
      </c>
      <c r="G310" s="67" t="s">
        <v>9</v>
      </c>
      <c r="H310" s="67" t="s">
        <v>27</v>
      </c>
      <c r="I310" s="68" t="s">
        <v>238</v>
      </c>
      <c r="J310" s="67">
        <v>1</v>
      </c>
      <c r="K310" s="69" t="s">
        <v>237</v>
      </c>
      <c r="L310" s="67" t="s">
        <v>10</v>
      </c>
      <c r="M310" s="68" t="s">
        <v>188</v>
      </c>
      <c r="N310" s="67" t="s">
        <v>88</v>
      </c>
      <c r="O310" s="67"/>
      <c r="P310" s="65" t="s">
        <v>236</v>
      </c>
      <c r="Q310" s="66" t="s">
        <v>235</v>
      </c>
      <c r="R310" s="65"/>
      <c r="S310" s="65"/>
      <c r="T310" s="65"/>
      <c r="U310" s="65" t="s">
        <v>201</v>
      </c>
      <c r="V310" s="65"/>
    </row>
    <row r="311" spans="1:22" s="64" customFormat="1" ht="128.25" customHeight="1">
      <c r="A311" s="67" t="s">
        <v>234</v>
      </c>
      <c r="B311" s="67" t="s">
        <v>207</v>
      </c>
      <c r="C311" s="68" t="s">
        <v>189</v>
      </c>
      <c r="D311" s="68" t="s">
        <v>45</v>
      </c>
      <c r="E311" s="68" t="s">
        <v>190</v>
      </c>
      <c r="F311" s="67" t="s">
        <v>7</v>
      </c>
      <c r="G311" s="67" t="s">
        <v>9</v>
      </c>
      <c r="H311" s="67" t="s">
        <v>27</v>
      </c>
      <c r="I311" s="68" t="s">
        <v>191</v>
      </c>
      <c r="J311" s="67">
        <v>2</v>
      </c>
      <c r="K311" s="69" t="s">
        <v>123</v>
      </c>
      <c r="L311" s="67" t="s">
        <v>10</v>
      </c>
      <c r="M311" s="68" t="s">
        <v>188</v>
      </c>
      <c r="N311" s="67" t="s">
        <v>88</v>
      </c>
      <c r="O311" s="67"/>
      <c r="P311" s="65" t="s">
        <v>233</v>
      </c>
      <c r="Q311" s="66" t="s">
        <v>232</v>
      </c>
      <c r="R311" s="65"/>
      <c r="S311" s="65"/>
      <c r="T311" s="65"/>
      <c r="U311" s="65" t="s">
        <v>201</v>
      </c>
      <c r="V311" s="65"/>
    </row>
    <row r="312" spans="1:22" s="64" customFormat="1" ht="131.25" customHeight="1">
      <c r="A312" s="67" t="s">
        <v>231</v>
      </c>
      <c r="B312" s="67" t="s">
        <v>207</v>
      </c>
      <c r="C312" s="68" t="s">
        <v>189</v>
      </c>
      <c r="D312" s="68" t="s">
        <v>220</v>
      </c>
      <c r="E312" s="68" t="s">
        <v>45</v>
      </c>
      <c r="F312" s="67" t="s">
        <v>5</v>
      </c>
      <c r="G312" s="67" t="s">
        <v>9</v>
      </c>
      <c r="H312" s="67" t="s">
        <v>27</v>
      </c>
      <c r="I312" s="68" t="s">
        <v>230</v>
      </c>
      <c r="J312" s="67">
        <v>1</v>
      </c>
      <c r="K312" s="69" t="s">
        <v>133</v>
      </c>
      <c r="L312" s="67" t="s">
        <v>10</v>
      </c>
      <c r="M312" s="68" t="s">
        <v>188</v>
      </c>
      <c r="N312" s="67" t="s">
        <v>88</v>
      </c>
      <c r="O312" s="67"/>
      <c r="P312" s="65" t="s">
        <v>229</v>
      </c>
      <c r="Q312" s="66" t="s">
        <v>228</v>
      </c>
      <c r="R312" s="65"/>
      <c r="S312" s="65"/>
      <c r="T312" s="65"/>
      <c r="U312" s="65" t="s">
        <v>201</v>
      </c>
      <c r="V312" s="65"/>
    </row>
    <row r="313" spans="1:22" s="64" customFormat="1" ht="123" customHeight="1">
      <c r="A313" s="67" t="s">
        <v>227</v>
      </c>
      <c r="B313" s="67" t="s">
        <v>207</v>
      </c>
      <c r="C313" s="68" t="s">
        <v>189</v>
      </c>
      <c r="D313" s="68" t="s">
        <v>220</v>
      </c>
      <c r="E313" s="68" t="s">
        <v>45</v>
      </c>
      <c r="F313" s="67" t="s">
        <v>6</v>
      </c>
      <c r="G313" s="67" t="s">
        <v>9</v>
      </c>
      <c r="H313" s="67" t="s">
        <v>27</v>
      </c>
      <c r="I313" s="68" t="s">
        <v>226</v>
      </c>
      <c r="J313" s="67">
        <v>1</v>
      </c>
      <c r="K313" s="69" t="s">
        <v>133</v>
      </c>
      <c r="L313" s="67" t="s">
        <v>10</v>
      </c>
      <c r="M313" s="68" t="s">
        <v>188</v>
      </c>
      <c r="N313" s="67" t="s">
        <v>88</v>
      </c>
      <c r="O313" s="67"/>
      <c r="P313" s="65" t="s">
        <v>225</v>
      </c>
      <c r="Q313" s="66" t="s">
        <v>224</v>
      </c>
      <c r="R313" s="65"/>
      <c r="S313" s="65"/>
      <c r="T313" s="65"/>
      <c r="U313" s="65" t="s">
        <v>201</v>
      </c>
      <c r="V313" s="65"/>
    </row>
    <row r="314" spans="1:22" s="64" customFormat="1" ht="72">
      <c r="A314" s="67" t="s">
        <v>223</v>
      </c>
      <c r="B314" s="67" t="s">
        <v>207</v>
      </c>
      <c r="C314" s="68" t="s">
        <v>189</v>
      </c>
      <c r="D314" s="68" t="s">
        <v>220</v>
      </c>
      <c r="E314" s="68" t="s">
        <v>45</v>
      </c>
      <c r="F314" s="67" t="s">
        <v>6</v>
      </c>
      <c r="G314" s="67" t="s">
        <v>9</v>
      </c>
      <c r="H314" s="67" t="s">
        <v>27</v>
      </c>
      <c r="I314" s="68" t="s">
        <v>219</v>
      </c>
      <c r="J314" s="67">
        <v>1</v>
      </c>
      <c r="K314" s="69" t="s">
        <v>123</v>
      </c>
      <c r="L314" s="67" t="s">
        <v>10</v>
      </c>
      <c r="M314" s="68" t="s">
        <v>188</v>
      </c>
      <c r="N314" s="67" t="s">
        <v>88</v>
      </c>
      <c r="O314" s="67"/>
      <c r="P314" s="65" t="s">
        <v>218</v>
      </c>
      <c r="Q314" s="66" t="s">
        <v>222</v>
      </c>
      <c r="R314" s="65"/>
      <c r="S314" s="65"/>
      <c r="T314" s="65"/>
      <c r="U314" s="65" t="s">
        <v>201</v>
      </c>
      <c r="V314" s="65"/>
    </row>
    <row r="315" spans="1:22" s="64" customFormat="1" ht="86.4">
      <c r="A315" s="67" t="s">
        <v>221</v>
      </c>
      <c r="B315" s="67" t="s">
        <v>207</v>
      </c>
      <c r="C315" s="68" t="s">
        <v>189</v>
      </c>
      <c r="D315" s="68" t="s">
        <v>220</v>
      </c>
      <c r="E315" s="68" t="s">
        <v>45</v>
      </c>
      <c r="F315" s="67" t="s">
        <v>7</v>
      </c>
      <c r="G315" s="67" t="s">
        <v>9</v>
      </c>
      <c r="H315" s="67" t="s">
        <v>27</v>
      </c>
      <c r="I315" s="68" t="s">
        <v>219</v>
      </c>
      <c r="J315" s="67">
        <v>1</v>
      </c>
      <c r="K315" s="69" t="s">
        <v>123</v>
      </c>
      <c r="L315" s="67" t="s">
        <v>10</v>
      </c>
      <c r="M315" s="68" t="s">
        <v>188</v>
      </c>
      <c r="N315" s="67" t="s">
        <v>88</v>
      </c>
      <c r="O315" s="67"/>
      <c r="P315" s="65" t="s">
        <v>218</v>
      </c>
      <c r="Q315" s="66" t="s">
        <v>217</v>
      </c>
      <c r="R315" s="65"/>
      <c r="S315" s="65"/>
      <c r="T315" s="65"/>
      <c r="U315" s="65" t="s">
        <v>201</v>
      </c>
      <c r="V315" s="65"/>
    </row>
    <row r="316" spans="1:22" s="64" customFormat="1" ht="174.75" customHeight="1">
      <c r="A316" s="67" t="s">
        <v>216</v>
      </c>
      <c r="B316" s="67" t="s">
        <v>207</v>
      </c>
      <c r="C316" s="70" t="s">
        <v>215</v>
      </c>
      <c r="D316" s="68" t="s">
        <v>214</v>
      </c>
      <c r="E316" s="68" t="s">
        <v>45</v>
      </c>
      <c r="F316" s="67" t="s">
        <v>104</v>
      </c>
      <c r="G316" s="67" t="s">
        <v>9</v>
      </c>
      <c r="H316" s="67" t="s">
        <v>27</v>
      </c>
      <c r="I316" s="68" t="s">
        <v>213</v>
      </c>
      <c r="J316" s="67">
        <v>1</v>
      </c>
      <c r="K316" s="69" t="s">
        <v>151</v>
      </c>
      <c r="L316" s="67" t="s">
        <v>10</v>
      </c>
      <c r="M316" s="68" t="s">
        <v>192</v>
      </c>
      <c r="N316" s="67" t="s">
        <v>94</v>
      </c>
      <c r="O316" s="67"/>
      <c r="P316" s="65" t="s">
        <v>212</v>
      </c>
      <c r="Q316" s="66" t="s">
        <v>211</v>
      </c>
      <c r="R316" s="65" t="s">
        <v>210</v>
      </c>
      <c r="S316" s="65"/>
      <c r="T316" s="65" t="s">
        <v>209</v>
      </c>
      <c r="U316" s="65" t="s">
        <v>201</v>
      </c>
      <c r="V316" s="65"/>
    </row>
    <row r="317" spans="1:22" s="64" customFormat="1" ht="43.2">
      <c r="A317" s="67" t="s">
        <v>208</v>
      </c>
      <c r="B317" s="67" t="s">
        <v>207</v>
      </c>
      <c r="C317" s="68"/>
      <c r="D317" s="68" t="s">
        <v>206</v>
      </c>
      <c r="E317" s="68" t="s">
        <v>45</v>
      </c>
      <c r="F317" s="67" t="s">
        <v>7</v>
      </c>
      <c r="G317" s="67" t="s">
        <v>9</v>
      </c>
      <c r="H317" s="67" t="s">
        <v>27</v>
      </c>
      <c r="I317" s="68" t="s">
        <v>205</v>
      </c>
      <c r="J317" s="67">
        <v>1</v>
      </c>
      <c r="K317" s="69" t="s">
        <v>123</v>
      </c>
      <c r="L317" s="67" t="s">
        <v>10</v>
      </c>
      <c r="M317" s="68" t="s">
        <v>192</v>
      </c>
      <c r="N317" s="67" t="s">
        <v>88</v>
      </c>
      <c r="O317" s="67"/>
      <c r="P317" s="65" t="s">
        <v>204</v>
      </c>
      <c r="Q317" s="66" t="s">
        <v>203</v>
      </c>
      <c r="R317" s="65" t="s">
        <v>202</v>
      </c>
      <c r="S317" s="65"/>
      <c r="T317" s="65" t="e">
        <v>#N/A</v>
      </c>
      <c r="U317" s="65" t="s">
        <v>201</v>
      </c>
      <c r="V317" s="65"/>
    </row>
  </sheetData>
  <autoFilter ref="A1:V317" xr:uid="{4DCE4D87-9F7C-4A22-A059-17F0B50E5B66}"/>
  <conditionalFormatting sqref="A2:A1048576">
    <cfRule type="duplicateValues" dxfId="0" priority="1"/>
  </conditionalFormatting>
  <dataValidations count="1">
    <dataValidation type="list" allowBlank="1" showInputMessage="1" showErrorMessage="1" sqref="N85:N317 K293:L294 B2:B141 B144:B317" xr:uid="{F3EE362A-E2EF-4CF5-8F3E-8548A23869FC}">
      <formula1>#REF!</formula1>
    </dataValidation>
  </dataValidations>
  <printOptions horizontalCentered="1"/>
  <pageMargins left="0.31496062992125984" right="0.31496062992125984" top="0.35433070866141736" bottom="0.74803149606299213" header="0.31496062992125984" footer="0.31496062992125984"/>
  <pageSetup paperSize="9" scale="44" fitToHeight="0" orientation="landscape" r:id="rId1"/>
  <headerFooter>
    <oddFooter>&amp;R&amp;P de &amp;N</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57" t="s">
        <v>66</v>
      </c>
    </row>
    <row r="2" spans="1:1">
      <c r="A2" s="57" t="s">
        <v>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Declaración responsable</vt:lpstr>
      <vt:lpstr>Vacantes TRE - Bloque 2</vt:lpstr>
      <vt:lpstr>Hoja1</vt:lpstr>
      <vt:lpstr>'Declaración responsable'!Área_de_impresión</vt:lpstr>
      <vt:lpstr>'Vacantes TRE - Bloque 2'!Área_de_impresión</vt:lpstr>
      <vt:lpstr>Llista</vt:lpstr>
      <vt:lpstr>'Vacantes TRE - Bloque 2'!Títulos_a_imprimir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María Teresa Ibáñez</cp:lastModifiedBy>
  <cp:lastPrinted>2022-07-21T16:14:36Z</cp:lastPrinted>
  <dcterms:created xsi:type="dcterms:W3CDTF">2022-04-04T08:15:52Z</dcterms:created>
  <dcterms:modified xsi:type="dcterms:W3CDTF">2023-09-25T08:31:09Z</dcterms:modified>
</cp:coreProperties>
</file>